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0-21\Budget\"/>
    </mc:Choice>
  </mc:AlternateContent>
  <bookViews>
    <workbookView xWindow="0" yWindow="0" windowWidth="28800" windowHeight="12285"/>
  </bookViews>
  <sheets>
    <sheet name="Comparison" sheetId="1" r:id="rId1"/>
    <sheet name="Sheet3" sheetId="3" r:id="rId2"/>
    <sheet name="Sheet4" sheetId="4" r:id="rId3"/>
    <sheet name="Sheet5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2" i="1" l="1"/>
  <c r="D55" i="1"/>
  <c r="D208" i="1"/>
  <c r="C202" i="1" l="1"/>
  <c r="C59" i="1"/>
  <c r="C22" i="1"/>
  <c r="C133" i="1"/>
  <c r="C150" i="1" l="1"/>
  <c r="C197" i="1"/>
  <c r="C208" i="1"/>
  <c r="C168" i="1"/>
  <c r="C162" i="1"/>
  <c r="C147" i="1"/>
  <c r="C109" i="1"/>
  <c r="C102" i="1"/>
  <c r="C94" i="1"/>
  <c r="C87" i="1"/>
  <c r="C170" i="1" l="1"/>
  <c r="C72" i="1"/>
  <c r="C55" i="1"/>
  <c r="C45" i="1"/>
  <c r="C41" i="1"/>
  <c r="C35" i="1"/>
  <c r="C29" i="1"/>
  <c r="C60" i="1" l="1"/>
</calcChain>
</file>

<file path=xl/sharedStrings.xml><?xml version="1.0" encoding="utf-8"?>
<sst xmlns="http://schemas.openxmlformats.org/spreadsheetml/2006/main" count="209" uniqueCount="193">
  <si>
    <t>Cost Centre</t>
  </si>
  <si>
    <t>Description</t>
  </si>
  <si>
    <t>Salaries: Teaching Staff</t>
  </si>
  <si>
    <t>Leadership</t>
  </si>
  <si>
    <t>Teachers</t>
  </si>
  <si>
    <t>Unqualified Teachers</t>
  </si>
  <si>
    <t>Less- Pupil premium staffing</t>
  </si>
  <si>
    <t>Salaries - Teaching Staff</t>
  </si>
  <si>
    <t>Salaries: Support Staff</t>
  </si>
  <si>
    <t>Premises</t>
  </si>
  <si>
    <t>Administrative</t>
  </si>
  <si>
    <t>Mid-day Staff</t>
  </si>
  <si>
    <t>Cover Supervisers</t>
  </si>
  <si>
    <t>Pastoral Staff</t>
  </si>
  <si>
    <t>Dept. Technicians</t>
  </si>
  <si>
    <t>LSA</t>
  </si>
  <si>
    <t>IT Technicians</t>
  </si>
  <si>
    <t>Science Technicians</t>
  </si>
  <si>
    <t>Library Staff</t>
  </si>
  <si>
    <t>Student Services</t>
  </si>
  <si>
    <t>FDO</t>
  </si>
  <si>
    <t>Salaries - Support Staff</t>
  </si>
  <si>
    <t>Other Staff Costs</t>
  </si>
  <si>
    <t>Staff training</t>
  </si>
  <si>
    <t>Other staff costs</t>
  </si>
  <si>
    <t>Staff recruitment</t>
  </si>
  <si>
    <t>FSM Staff</t>
  </si>
  <si>
    <t>Supply</t>
  </si>
  <si>
    <t>Maintenance of Premises</t>
  </si>
  <si>
    <t>Buildings maintenance</t>
  </si>
  <si>
    <t>AGP0201</t>
  </si>
  <si>
    <t>Astro expenditure</t>
  </si>
  <si>
    <t>AGP0202</t>
  </si>
  <si>
    <t>Astro sinking fund contribution</t>
  </si>
  <si>
    <t>640a</t>
  </si>
  <si>
    <t>Sports Centre</t>
  </si>
  <si>
    <t>Grounds maintenance</t>
  </si>
  <si>
    <t>Swimming pool maintenance</t>
  </si>
  <si>
    <t>Other Occupancy Costs</t>
  </si>
  <si>
    <t>Cleaning</t>
  </si>
  <si>
    <t>Energy</t>
  </si>
  <si>
    <t>Water</t>
  </si>
  <si>
    <t>Rates</t>
  </si>
  <si>
    <t>Insurance</t>
  </si>
  <si>
    <t>Educational Support, Supplies &amp; Services</t>
  </si>
  <si>
    <t>Curriculum Department Budgets</t>
  </si>
  <si>
    <t>Art</t>
  </si>
  <si>
    <t>Performing Arts Professionals</t>
  </si>
  <si>
    <t>Drama</t>
  </si>
  <si>
    <t>Music</t>
  </si>
  <si>
    <t>English</t>
  </si>
  <si>
    <t>Modern Languages</t>
  </si>
  <si>
    <t>Humanities</t>
  </si>
  <si>
    <t>Social Sciences</t>
  </si>
  <si>
    <t>Science</t>
  </si>
  <si>
    <t>Business Studies</t>
  </si>
  <si>
    <t>Computing</t>
  </si>
  <si>
    <t>Mathematics</t>
  </si>
  <si>
    <t xml:space="preserve">PE </t>
  </si>
  <si>
    <t>PASS</t>
  </si>
  <si>
    <t>Media &amp; Film</t>
  </si>
  <si>
    <t>Cricket Academy</t>
  </si>
  <si>
    <t>Football Academy</t>
  </si>
  <si>
    <t>STEM</t>
  </si>
  <si>
    <t>Curriculum Departments - Sub-total</t>
  </si>
  <si>
    <t>Other Educational Department Budgets</t>
  </si>
  <si>
    <t>Vocational animals</t>
  </si>
  <si>
    <t>KS3 Pre-vocational</t>
  </si>
  <si>
    <t>Yr11 work experience</t>
  </si>
  <si>
    <t>Careers</t>
  </si>
  <si>
    <t>Library</t>
  </si>
  <si>
    <t>Sports &amp; Coaching Services</t>
  </si>
  <si>
    <t>School games</t>
  </si>
  <si>
    <t>Literacy</t>
  </si>
  <si>
    <t>Numeracy</t>
  </si>
  <si>
    <t>Other Educational Departments - Sub-total</t>
  </si>
  <si>
    <t>Exam Costs</t>
  </si>
  <si>
    <t>Exam fees</t>
  </si>
  <si>
    <t>Pupil Support Services</t>
  </si>
  <si>
    <t>Pastoral - JRI</t>
  </si>
  <si>
    <t>Pastoral - JCO</t>
  </si>
  <si>
    <t>Pastoral - 6th form</t>
  </si>
  <si>
    <t>OASIS</t>
  </si>
  <si>
    <t>Primary liason</t>
  </si>
  <si>
    <t>Field study support</t>
  </si>
  <si>
    <t>Alt Ed</t>
  </si>
  <si>
    <t>SFLAC</t>
  </si>
  <si>
    <t>Looked after children</t>
  </si>
  <si>
    <t>FSM Students</t>
  </si>
  <si>
    <t>16-18 Bursary funding</t>
  </si>
  <si>
    <t>Pupil Support Services - Sub-total</t>
  </si>
  <si>
    <t>Pupil Premium</t>
  </si>
  <si>
    <t>Pupil Premium - Staffing</t>
  </si>
  <si>
    <t>354a</t>
  </si>
  <si>
    <t>Pupil Premium Catchup</t>
  </si>
  <si>
    <t>Pupil Premium Catchup - Staffing</t>
  </si>
  <si>
    <t>Pupil Premium - Sub-total</t>
  </si>
  <si>
    <t>Other Support, Supplies &amp; Services</t>
  </si>
  <si>
    <t>Communictaions</t>
  </si>
  <si>
    <t>Office expenses</t>
  </si>
  <si>
    <t>Postage</t>
  </si>
  <si>
    <t>Catering</t>
  </si>
  <si>
    <t>Professional fees</t>
  </si>
  <si>
    <t>Licences &amp; subscriptions</t>
  </si>
  <si>
    <t>Pupil exclusion</t>
  </si>
  <si>
    <t>First aid</t>
  </si>
  <si>
    <t>Furniture</t>
  </si>
  <si>
    <t>Hospitality</t>
  </si>
  <si>
    <t>Working environment</t>
  </si>
  <si>
    <t>Minibus costs</t>
  </si>
  <si>
    <t>Governors</t>
  </si>
  <si>
    <t>Marketing</t>
  </si>
  <si>
    <t>School improvement</t>
  </si>
  <si>
    <t>Student council</t>
  </si>
  <si>
    <t>Technology Costs</t>
  </si>
  <si>
    <t>IT Maintenance</t>
  </si>
  <si>
    <t>Comms maintenance</t>
  </si>
  <si>
    <t>Departmental services</t>
  </si>
  <si>
    <t xml:space="preserve"> Technology Costs</t>
  </si>
  <si>
    <t>Other Expenditure</t>
  </si>
  <si>
    <t>Salix loan repayments</t>
  </si>
  <si>
    <t>Irrecoverable VAT</t>
  </si>
  <si>
    <t>Restricted &amp; Ring-fenced Funds</t>
  </si>
  <si>
    <t>Total Expenditure</t>
  </si>
  <si>
    <t xml:space="preserve">Revenue Balance Brought Forward </t>
  </si>
  <si>
    <t>Unrestricted carry forward</t>
  </si>
  <si>
    <t>Balance Brought Forward</t>
  </si>
  <si>
    <t>ESFA General Annual Grant (GAG)</t>
  </si>
  <si>
    <t>ESFA - School budget share</t>
  </si>
  <si>
    <t>Minimum funding guarantee</t>
  </si>
  <si>
    <t>Pupil premium</t>
  </si>
  <si>
    <t>Pupil premium - catchup</t>
  </si>
  <si>
    <t>ESFA General Annual Grant</t>
  </si>
  <si>
    <t xml:space="preserve">Other ESFA Grants </t>
  </si>
  <si>
    <t>Sixth form funding 16-19 allocation</t>
  </si>
  <si>
    <t>Devolved formula capital</t>
  </si>
  <si>
    <t>Other ESFA Grants</t>
  </si>
  <si>
    <t xml:space="preserve">Other Government Grants </t>
  </si>
  <si>
    <t>LA High needs funding (SEN)</t>
  </si>
  <si>
    <t>Other authorities income (i.e Bexley)</t>
  </si>
  <si>
    <t>LA Falling rolls funding</t>
  </si>
  <si>
    <t>Other Government Grants</t>
  </si>
  <si>
    <t>Other Restricted Income</t>
  </si>
  <si>
    <t>School games - SGO salary income</t>
  </si>
  <si>
    <t>SG150A</t>
  </si>
  <si>
    <t>Other Restriced Income</t>
  </si>
  <si>
    <t>Other Unrestricted Income</t>
  </si>
  <si>
    <t>Donations</t>
  </si>
  <si>
    <t>Bank interest</t>
  </si>
  <si>
    <t>Lettings</t>
  </si>
  <si>
    <t>Sports centre income</t>
  </si>
  <si>
    <t>Astro income</t>
  </si>
  <si>
    <t>AGP0101</t>
  </si>
  <si>
    <t>Other staff income\re-imbursement</t>
  </si>
  <si>
    <t>Other departmental income</t>
  </si>
  <si>
    <t>School operational income\re-imbursement</t>
  </si>
  <si>
    <t>Other Unrestriced Income</t>
  </si>
  <si>
    <t>Total Revenue Funding Available</t>
  </si>
  <si>
    <r>
      <t xml:space="preserve">In year income only </t>
    </r>
    <r>
      <rPr>
        <sz val="10"/>
        <color theme="1"/>
        <rFont val="Tahoma"/>
        <family val="2"/>
      </rPr>
      <t>(not inc. carrry forward)</t>
    </r>
  </si>
  <si>
    <t xml:space="preserve">CIF Projects </t>
  </si>
  <si>
    <t>SG150</t>
  </si>
  <si>
    <t>Exam fees - Sub-total</t>
  </si>
  <si>
    <t>PREP</t>
  </si>
  <si>
    <t>Contingency</t>
  </si>
  <si>
    <t>Total Revenue available</t>
  </si>
  <si>
    <t>Total in year Expenditure</t>
  </si>
  <si>
    <t>Premises overtime</t>
  </si>
  <si>
    <t>Engineering (and old D&amp;T)</t>
  </si>
  <si>
    <t>Combined Cadet Force</t>
  </si>
  <si>
    <t>Interventions</t>
  </si>
  <si>
    <t>Research</t>
  </si>
  <si>
    <t>19-20 Budget</t>
  </si>
  <si>
    <t>Capital Carry Forward</t>
  </si>
  <si>
    <t>Teachers Pay Grant</t>
  </si>
  <si>
    <t>Teachers Pension Grant</t>
  </si>
  <si>
    <t>Capital Income</t>
  </si>
  <si>
    <t>CIF - Fire Safety in year income</t>
  </si>
  <si>
    <t>Buildings &amp; premises improvement (now DFC)</t>
  </si>
  <si>
    <t>CIF Loan repay</t>
  </si>
  <si>
    <t>Capital carry forward</t>
  </si>
  <si>
    <t>Summary comparison 2020-21 to 2019-20</t>
  </si>
  <si>
    <t>Income comparison 2020-21 to 2019-20</t>
  </si>
  <si>
    <t>Expenditure comparison 2020-21 to 2019-20</t>
  </si>
  <si>
    <t>20-21 Budget</t>
  </si>
  <si>
    <t xml:space="preserve">Restricted and Ring-fenced carry forward </t>
  </si>
  <si>
    <t>Post LAC</t>
  </si>
  <si>
    <t>Essex LAC</t>
  </si>
  <si>
    <t>Apprenticeship Grant</t>
  </si>
  <si>
    <t>Geography</t>
  </si>
  <si>
    <t>History</t>
  </si>
  <si>
    <t>Staff Rom Fund</t>
  </si>
  <si>
    <t>Production Maintenance</t>
  </si>
  <si>
    <t xml:space="preserve">Restricted and Ring-fenced c/f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</si>
</sst>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16" x14ac:knownFonts="1">
    <font>
      <sz val="12"/>
      <color theme="1"/>
      <name val="Cambria"/>
      <family val="2"/>
    </font>
    <font>
      <sz val="12"/>
      <color theme="1"/>
      <name val="Cambria"/>
      <family val="2"/>
    </font>
    <font>
      <sz val="12"/>
      <color theme="1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rgb="FFFF0000"/>
      <name val="Tahoma"/>
      <family val="2"/>
    </font>
    <font>
      <sz val="11"/>
      <color indexed="12"/>
      <name val="Tahoma"/>
      <family val="2"/>
    </font>
    <font>
      <sz val="11"/>
      <color indexed="8"/>
      <name val="Tahoma"/>
      <family val="2"/>
    </font>
    <font>
      <i/>
      <sz val="11"/>
      <name val="Tahoma"/>
      <family val="2"/>
    </font>
    <font>
      <b/>
      <u/>
      <sz val="16"/>
      <color theme="1"/>
      <name val="Tahoma"/>
      <family val="2"/>
    </font>
    <font>
      <sz val="10"/>
      <color theme="1"/>
      <name val="Tahoma"/>
      <family val="2"/>
    </font>
    <font>
      <b/>
      <sz val="14"/>
      <color indexed="8"/>
      <name val="Tahoma"/>
      <family val="2"/>
    </font>
    <font>
      <b/>
      <i/>
      <sz val="11"/>
      <name val="Tahoma"/>
      <family val="2"/>
    </font>
    <font>
      <b/>
      <i/>
      <sz val="11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Fill="1"/>
    <xf numFmtId="49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49" fontId="7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4" fillId="0" borderId="26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center" wrapText="1"/>
    </xf>
    <xf numFmtId="0" fontId="10" fillId="0" borderId="24" xfId="0" applyFont="1" applyFill="1" applyBorder="1" applyAlignment="1" applyProtection="1">
      <alignment horizontal="right" vertical="top" wrapText="1"/>
      <protection locked="0"/>
    </xf>
    <xf numFmtId="0" fontId="0" fillId="0" borderId="0" xfId="0" applyFill="1"/>
    <xf numFmtId="165" fontId="3" fillId="0" borderId="3" xfId="1" applyNumberFormat="1" applyFont="1" applyFill="1" applyBorder="1" applyAlignment="1" applyProtection="1">
      <alignment horizontal="center" vertical="center" wrapText="1"/>
    </xf>
    <xf numFmtId="165" fontId="9" fillId="0" borderId="14" xfId="1" applyNumberFormat="1" applyFont="1" applyFill="1" applyBorder="1" applyAlignment="1" applyProtection="1">
      <alignment vertical="top" wrapText="1"/>
      <protection locked="0"/>
    </xf>
    <xf numFmtId="165" fontId="9" fillId="0" borderId="9" xfId="1" applyNumberFormat="1" applyFont="1" applyFill="1" applyBorder="1" applyAlignment="1" applyProtection="1">
      <alignment vertical="top" wrapText="1"/>
      <protection locked="0"/>
    </xf>
    <xf numFmtId="164" fontId="5" fillId="0" borderId="30" xfId="1" applyNumberFormat="1" applyFont="1" applyFill="1" applyBorder="1" applyAlignment="1" applyProtection="1">
      <protection hidden="1"/>
    </xf>
    <xf numFmtId="0" fontId="14" fillId="0" borderId="20" xfId="0" applyFont="1" applyFill="1" applyBorder="1" applyAlignment="1" applyProtection="1">
      <alignment horizontal="right" vertical="top" wrapText="1"/>
      <protection locked="0"/>
    </xf>
    <xf numFmtId="1" fontId="9" fillId="0" borderId="7" xfId="1" quotePrefix="1" applyNumberFormat="1" applyFont="1" applyFill="1" applyBorder="1" applyAlignment="1" applyProtection="1">
      <alignment horizontal="center" vertical="top" wrapText="1"/>
      <protection locked="0"/>
    </xf>
    <xf numFmtId="1" fontId="9" fillId="0" borderId="15" xfId="1" quotePrefix="1" applyNumberFormat="1" applyFont="1" applyFill="1" applyBorder="1" applyAlignment="1" applyProtection="1">
      <alignment horizontal="center" vertical="top" wrapText="1"/>
      <protection locked="0"/>
    </xf>
    <xf numFmtId="1" fontId="9" fillId="0" borderId="7" xfId="1" applyNumberFormat="1" applyFont="1" applyFill="1" applyBorder="1" applyAlignment="1" applyProtection="1">
      <alignment horizontal="center" vertical="top" wrapText="1"/>
      <protection locked="0"/>
    </xf>
    <xf numFmtId="1" fontId="9" fillId="0" borderId="15" xfId="1" applyNumberFormat="1" applyFont="1" applyFill="1" applyBorder="1" applyAlignment="1" applyProtection="1">
      <alignment horizontal="center" vertical="top" wrapText="1"/>
      <protection locked="0"/>
    </xf>
    <xf numFmtId="164" fontId="6" fillId="0" borderId="10" xfId="0" applyNumberFormat="1" applyFont="1" applyFill="1" applyBorder="1" applyAlignment="1" applyProtection="1">
      <alignment wrapText="1"/>
      <protection locked="0"/>
    </xf>
    <xf numFmtId="164" fontId="14" fillId="0" borderId="20" xfId="0" applyNumberFormat="1" applyFont="1" applyFill="1" applyBorder="1" applyAlignment="1" applyProtection="1">
      <alignment wrapText="1"/>
      <protection locked="0"/>
    </xf>
    <xf numFmtId="164" fontId="10" fillId="0" borderId="20" xfId="0" applyNumberFormat="1" applyFont="1" applyFill="1" applyBorder="1" applyAlignment="1" applyProtection="1">
      <alignment wrapText="1"/>
      <protection locked="0"/>
    </xf>
    <xf numFmtId="164" fontId="4" fillId="0" borderId="10" xfId="0" applyNumberFormat="1" applyFont="1" applyFill="1" applyBorder="1" applyAlignment="1" applyProtection="1">
      <alignment wrapText="1"/>
      <protection locked="0"/>
    </xf>
    <xf numFmtId="164" fontId="4" fillId="0" borderId="24" xfId="0" applyNumberFormat="1" applyFont="1" applyFill="1" applyBorder="1" applyAlignment="1" applyProtection="1">
      <alignment wrapText="1"/>
      <protection locked="0"/>
    </xf>
    <xf numFmtId="164" fontId="4" fillId="0" borderId="13" xfId="0" applyNumberFormat="1" applyFont="1" applyFill="1" applyBorder="1" applyAlignment="1" applyProtection="1">
      <alignment wrapText="1"/>
      <protection locked="0"/>
    </xf>
    <xf numFmtId="164" fontId="7" fillId="0" borderId="24" xfId="0" applyNumberFormat="1" applyFont="1" applyFill="1" applyBorder="1" applyAlignment="1" applyProtection="1">
      <alignment wrapText="1"/>
      <protection locked="0"/>
    </xf>
    <xf numFmtId="0" fontId="5" fillId="0" borderId="30" xfId="0" applyFont="1" applyFill="1" applyBorder="1" applyAlignment="1" applyProtection="1">
      <alignment horizontal="right" vertical="top" wrapText="1"/>
      <protection locked="0"/>
    </xf>
    <xf numFmtId="164" fontId="5" fillId="0" borderId="30" xfId="0" applyNumberFormat="1" applyFont="1" applyFill="1" applyBorder="1" applyAlignment="1" applyProtection="1">
      <alignment vertical="center" wrapText="1"/>
      <protection locked="0"/>
    </xf>
    <xf numFmtId="0" fontId="6" fillId="0" borderId="7" xfId="0" quotePrefix="1" applyFont="1" applyFill="1" applyBorder="1" applyAlignment="1" applyProtection="1">
      <alignment horizontal="center" vertical="top" wrapText="1"/>
      <protection locked="0"/>
    </xf>
    <xf numFmtId="0" fontId="4" fillId="0" borderId="15" xfId="0" quotePrefix="1" applyFont="1" applyFill="1" applyBorder="1" applyAlignment="1" applyProtection="1">
      <alignment horizontal="center" vertical="top" wrapText="1"/>
      <protection locked="0"/>
    </xf>
    <xf numFmtId="0" fontId="4" fillId="0" borderId="25" xfId="0" applyFont="1" applyFill="1" applyBorder="1" applyAlignment="1" applyProtection="1">
      <alignment horizontal="center" vertical="top" wrapText="1"/>
      <protection locked="0"/>
    </xf>
    <xf numFmtId="0" fontId="4" fillId="0" borderId="7" xfId="0" quotePrefix="1" applyFont="1" applyFill="1" applyBorder="1" applyAlignment="1" applyProtection="1">
      <alignment horizontal="center" vertical="top" wrapText="1"/>
      <protection locked="0"/>
    </xf>
    <xf numFmtId="0" fontId="4" fillId="0" borderId="32" xfId="0" applyFont="1" applyFill="1" applyBorder="1" applyAlignment="1" applyProtection="1">
      <alignment horizontal="center" vertical="top" wrapText="1"/>
      <protection locked="0"/>
    </xf>
    <xf numFmtId="0" fontId="4" fillId="0" borderId="33" xfId="0" applyFont="1" applyFill="1" applyBorder="1" applyAlignment="1" applyProtection="1">
      <alignment horizontal="center" vertical="top" wrapText="1"/>
      <protection locked="0"/>
    </xf>
    <xf numFmtId="0" fontId="4" fillId="0" borderId="34" xfId="0" quotePrefix="1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4" fillId="0" borderId="34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4" fillId="0" borderId="36" xfId="0" quotePrefix="1" applyFont="1" applyFill="1" applyBorder="1" applyAlignment="1" applyProtection="1">
      <alignment horizontal="center" vertical="top" wrapText="1"/>
      <protection locked="0"/>
    </xf>
    <xf numFmtId="0" fontId="4" fillId="0" borderId="25" xfId="0" quotePrefix="1" applyFont="1" applyFill="1" applyBorder="1" applyAlignment="1" applyProtection="1">
      <alignment horizontal="center" vertical="top" wrapText="1"/>
      <protection locked="0"/>
    </xf>
    <xf numFmtId="0" fontId="8" fillId="0" borderId="33" xfId="0" quotePrefix="1" applyFont="1" applyFill="1" applyBorder="1" applyAlignment="1" applyProtection="1">
      <alignment horizontal="center" vertical="top" wrapText="1"/>
      <protection locked="0"/>
    </xf>
    <xf numFmtId="164" fontId="14" fillId="0" borderId="27" xfId="0" applyNumberFormat="1" applyFont="1" applyFill="1" applyBorder="1" applyAlignment="1" applyProtection="1">
      <alignment wrapText="1"/>
      <protection locked="0"/>
    </xf>
    <xf numFmtId="0" fontId="4" fillId="0" borderId="37" xfId="0" applyFont="1" applyFill="1" applyBorder="1" applyAlignment="1" applyProtection="1">
      <alignment horizontal="center" vertical="top" wrapText="1"/>
      <protection locked="0"/>
    </xf>
    <xf numFmtId="0" fontId="10" fillId="0" borderId="38" xfId="0" applyFont="1" applyFill="1" applyBorder="1" applyAlignment="1" applyProtection="1">
      <alignment horizontal="right" vertical="top" wrapText="1"/>
      <protection locked="0"/>
    </xf>
    <xf numFmtId="0" fontId="10" fillId="0" borderId="14" xfId="0" applyFont="1" applyFill="1" applyBorder="1" applyAlignment="1" applyProtection="1">
      <alignment horizontal="right" vertical="top" wrapText="1"/>
      <protection locked="0"/>
    </xf>
    <xf numFmtId="0" fontId="4" fillId="0" borderId="28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164" fontId="2" fillId="0" borderId="29" xfId="0" applyNumberFormat="1" applyFont="1" applyBorder="1"/>
    <xf numFmtId="164" fontId="2" fillId="0" borderId="0" xfId="0" applyNumberFormat="1" applyFont="1"/>
    <xf numFmtId="0" fontId="2" fillId="0" borderId="0" xfId="0" applyFont="1"/>
    <xf numFmtId="1" fontId="9" fillId="0" borderId="32" xfId="1" quotePrefix="1" applyNumberFormat="1" applyFont="1" applyFill="1" applyBorder="1" applyAlignment="1" applyProtection="1">
      <alignment horizontal="center" vertical="top" wrapText="1"/>
      <protection locked="0"/>
    </xf>
    <xf numFmtId="165" fontId="9" fillId="0" borderId="17" xfId="1" applyNumberFormat="1" applyFont="1" applyFill="1" applyBorder="1" applyAlignment="1" applyProtection="1">
      <alignment vertical="top" wrapText="1"/>
      <protection locked="0"/>
    </xf>
    <xf numFmtId="164" fontId="4" fillId="0" borderId="24" xfId="0" applyNumberFormat="1" applyFont="1" applyFill="1" applyBorder="1" applyAlignment="1" applyProtection="1">
      <alignment horizontal="right" wrapText="1"/>
      <protection locked="0"/>
    </xf>
    <xf numFmtId="0" fontId="4" fillId="0" borderId="36" xfId="0" applyFont="1" applyFill="1" applyBorder="1" applyAlignment="1" applyProtection="1">
      <alignment horizontal="center" vertical="top" wrapText="1"/>
      <protection locked="0"/>
    </xf>
    <xf numFmtId="164" fontId="4" fillId="0" borderId="18" xfId="0" applyNumberFormat="1" applyFont="1" applyFill="1" applyBorder="1" applyAlignment="1" applyProtection="1">
      <alignment wrapText="1"/>
      <protection locked="0"/>
    </xf>
    <xf numFmtId="0" fontId="2" fillId="0" borderId="0" xfId="0" applyFont="1"/>
    <xf numFmtId="0" fontId="11" fillId="0" borderId="0" xfId="0" applyFont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165" fontId="15" fillId="0" borderId="25" xfId="1" applyNumberFormat="1" applyFont="1" applyFill="1" applyBorder="1" applyAlignment="1" applyProtection="1">
      <alignment horizontal="right" vertical="top" wrapText="1"/>
      <protection locked="0"/>
    </xf>
    <xf numFmtId="165" fontId="15" fillId="0" borderId="19" xfId="1" applyNumberFormat="1" applyFont="1" applyFill="1" applyBorder="1" applyAlignment="1" applyProtection="1">
      <alignment horizontal="right" vertical="top" wrapText="1"/>
      <protection locked="0"/>
    </xf>
    <xf numFmtId="165" fontId="13" fillId="0" borderId="5" xfId="1" applyNumberFormat="1" applyFont="1" applyFill="1" applyBorder="1" applyAlignment="1" applyProtection="1">
      <alignment horizontal="right" wrapText="1"/>
    </xf>
    <xf numFmtId="165" fontId="13" fillId="0" borderId="6" xfId="1" applyNumberFormat="1" applyFont="1" applyFill="1" applyBorder="1" applyAlignment="1" applyProtection="1">
      <alignment horizontal="right" wrapText="1"/>
    </xf>
    <xf numFmtId="165" fontId="3" fillId="0" borderId="22" xfId="1" applyNumberFormat="1" applyFont="1" applyFill="1" applyBorder="1" applyAlignment="1" applyProtection="1">
      <alignment vertical="center" wrapText="1"/>
    </xf>
    <xf numFmtId="165" fontId="3" fillId="0" borderId="23" xfId="1" applyNumberFormat="1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165" fontId="3" fillId="0" borderId="22" xfId="1" applyNumberFormat="1" applyFont="1" applyFill="1" applyBorder="1" applyAlignment="1" applyProtection="1">
      <alignment horizontal="left" vertical="center" wrapText="1"/>
    </xf>
    <xf numFmtId="165" fontId="3" fillId="0" borderId="23" xfId="1" applyNumberFormat="1" applyFont="1" applyFill="1" applyBorder="1" applyAlignment="1" applyProtection="1">
      <alignment horizontal="left" vertical="center" wrapText="1"/>
    </xf>
    <xf numFmtId="165" fontId="3" fillId="0" borderId="22" xfId="1" applyNumberFormat="1" applyFont="1" applyFill="1" applyBorder="1" applyAlignment="1" applyProtection="1">
      <alignment horizontal="left" vertical="top" wrapText="1"/>
    </xf>
    <xf numFmtId="165" fontId="3" fillId="0" borderId="23" xfId="1" applyNumberFormat="1" applyFont="1" applyFill="1" applyBorder="1" applyAlignment="1" applyProtection="1">
      <alignment horizontal="left" vertical="top" wrapText="1"/>
    </xf>
    <xf numFmtId="165" fontId="3" fillId="0" borderId="22" xfId="1" applyNumberFormat="1" applyFont="1" applyFill="1" applyBorder="1" applyAlignment="1" applyProtection="1">
      <alignment vertical="top" wrapText="1"/>
    </xf>
    <xf numFmtId="165" fontId="3" fillId="0" borderId="23" xfId="1" applyNumberFormat="1" applyFont="1" applyFill="1" applyBorder="1" applyAlignment="1" applyProtection="1">
      <alignment vertical="top" wrapText="1"/>
    </xf>
    <xf numFmtId="0" fontId="3" fillId="0" borderId="22" xfId="0" applyFont="1" applyFill="1" applyBorder="1" applyAlignment="1" applyProtection="1">
      <alignment horizontal="left" vertical="top" wrapText="1"/>
    </xf>
    <xf numFmtId="0" fontId="3" fillId="0" borderId="23" xfId="0" applyFont="1" applyFill="1" applyBorder="1" applyAlignment="1" applyProtection="1">
      <alignment horizontal="left" vertical="top" wrapText="1"/>
    </xf>
    <xf numFmtId="0" fontId="3" fillId="0" borderId="22" xfId="0" applyFont="1" applyFill="1" applyBorder="1" applyAlignment="1" applyProtection="1">
      <alignment vertical="top" wrapText="1"/>
    </xf>
    <xf numFmtId="0" fontId="3" fillId="0" borderId="23" xfId="0" applyFont="1" applyFill="1" applyBorder="1" applyAlignment="1" applyProtection="1">
      <alignment vertical="top" wrapText="1"/>
    </xf>
    <xf numFmtId="0" fontId="3" fillId="0" borderId="22" xfId="0" applyFont="1" applyFill="1" applyBorder="1" applyAlignment="1" applyProtection="1">
      <alignment wrapText="1"/>
    </xf>
    <xf numFmtId="0" fontId="3" fillId="0" borderId="23" xfId="0" applyFont="1" applyFill="1" applyBorder="1" applyAlignment="1" applyProtection="1">
      <alignment wrapText="1"/>
    </xf>
    <xf numFmtId="0" fontId="6" fillId="0" borderId="39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28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6" fillId="0" borderId="31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14" fillId="0" borderId="35" xfId="0" applyFont="1" applyFill="1" applyBorder="1" applyAlignment="1" applyProtection="1">
      <alignment horizontal="right" vertical="top" wrapText="1"/>
      <protection locked="0"/>
    </xf>
    <xf numFmtId="0" fontId="14" fillId="0" borderId="21" xfId="0" applyFont="1" applyFill="1" applyBorder="1" applyAlignment="1" applyProtection="1">
      <alignment horizontal="right" vertical="top" wrapText="1"/>
      <protection locked="0"/>
    </xf>
    <xf numFmtId="0" fontId="10" fillId="0" borderId="28" xfId="0" applyFont="1" applyFill="1" applyBorder="1" applyAlignment="1" applyProtection="1">
      <alignment horizontal="right" vertical="top" wrapText="1"/>
      <protection locked="0"/>
    </xf>
    <xf numFmtId="0" fontId="10" fillId="0" borderId="16" xfId="0" applyFont="1" applyFill="1" applyBorder="1" applyAlignment="1" applyProtection="1">
      <alignment horizontal="right" vertical="top" wrapText="1"/>
      <protection locked="0"/>
    </xf>
    <xf numFmtId="3" fontId="3" fillId="0" borderId="40" xfId="0" applyNumberFormat="1" applyFont="1" applyFill="1" applyBorder="1" applyAlignment="1" applyProtection="1">
      <alignment horizontal="center" vertical="center" wrapText="1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24" xfId="1" applyNumberFormat="1" applyFont="1" applyFill="1" applyBorder="1" applyAlignment="1" applyProtection="1">
      <alignment horizontal="right"/>
    </xf>
    <xf numFmtId="164" fontId="9" fillId="0" borderId="18" xfId="1" applyNumberFormat="1" applyFont="1" applyFill="1" applyBorder="1" applyAlignment="1" applyProtection="1">
      <alignment horizontal="right"/>
    </xf>
    <xf numFmtId="164" fontId="14" fillId="0" borderId="20" xfId="1" applyNumberFormat="1" applyFont="1" applyFill="1" applyBorder="1" applyProtection="1">
      <protection hidden="1"/>
    </xf>
    <xf numFmtId="164" fontId="9" fillId="0" borderId="10" xfId="1" applyNumberFormat="1" applyFont="1" applyFill="1" applyBorder="1" applyProtection="1"/>
    <xf numFmtId="164" fontId="9" fillId="0" borderId="24" xfId="1" applyNumberFormat="1" applyFont="1" applyFill="1" applyBorder="1" applyProtection="1"/>
    <xf numFmtId="164" fontId="15" fillId="0" borderId="20" xfId="1" applyNumberFormat="1" applyFont="1" applyFill="1" applyBorder="1" applyProtection="1">
      <protection hidden="1"/>
    </xf>
    <xf numFmtId="164" fontId="15" fillId="0" borderId="20" xfId="1" applyNumberFormat="1" applyFont="1" applyFill="1" applyBorder="1" applyProtection="1"/>
    <xf numFmtId="164" fontId="4" fillId="0" borderId="24" xfId="1" applyNumberFormat="1" applyFont="1" applyFill="1" applyBorder="1" applyProtection="1"/>
    <xf numFmtId="3" fontId="3" fillId="0" borderId="29" xfId="0" applyNumberFormat="1" applyFont="1" applyFill="1" applyBorder="1" applyAlignment="1" applyProtection="1">
      <alignment horizontal="center" vertical="center" wrapText="1"/>
    </xf>
    <xf numFmtId="164" fontId="9" fillId="0" borderId="41" xfId="1" applyNumberFormat="1" applyFont="1" applyFill="1" applyBorder="1" applyAlignment="1" applyProtection="1">
      <alignment horizontal="right"/>
    </xf>
    <xf numFmtId="164" fontId="9" fillId="0" borderId="42" xfId="1" applyNumberFormat="1" applyFont="1" applyFill="1" applyBorder="1" applyAlignment="1" applyProtection="1">
      <alignment horizontal="right"/>
    </xf>
    <xf numFmtId="164" fontId="9" fillId="0" borderId="43" xfId="1" applyNumberFormat="1" applyFont="1" applyFill="1" applyBorder="1" applyAlignment="1" applyProtection="1">
      <alignment horizontal="right"/>
    </xf>
    <xf numFmtId="164" fontId="14" fillId="0" borderId="44" xfId="1" applyNumberFormat="1" applyFont="1" applyFill="1" applyBorder="1" applyProtection="1">
      <protection hidden="1"/>
    </xf>
    <xf numFmtId="164" fontId="9" fillId="0" borderId="41" xfId="1" applyNumberFormat="1" applyFont="1" applyFill="1" applyBorder="1" applyProtection="1"/>
    <xf numFmtId="164" fontId="9" fillId="0" borderId="42" xfId="1" applyNumberFormat="1" applyFont="1" applyFill="1" applyBorder="1" applyProtection="1"/>
    <xf numFmtId="164" fontId="15" fillId="0" borderId="44" xfId="1" applyNumberFormat="1" applyFont="1" applyFill="1" applyBorder="1" applyProtection="1">
      <protection hidden="1"/>
    </xf>
    <xf numFmtId="164" fontId="15" fillId="0" borderId="44" xfId="1" applyNumberFormat="1" applyFont="1" applyFill="1" applyBorder="1" applyProtection="1"/>
    <xf numFmtId="164" fontId="4" fillId="0" borderId="42" xfId="1" applyNumberFormat="1" applyFont="1" applyFill="1" applyBorder="1" applyProtection="1"/>
    <xf numFmtId="164" fontId="4" fillId="0" borderId="41" xfId="0" applyNumberFormat="1" applyFont="1" applyFill="1" applyBorder="1" applyAlignment="1" applyProtection="1">
      <alignment wrapText="1"/>
      <protection locked="0"/>
    </xf>
    <xf numFmtId="164" fontId="4" fillId="0" borderId="42" xfId="0" applyNumberFormat="1" applyFont="1" applyFill="1" applyBorder="1" applyAlignment="1" applyProtection="1">
      <alignment wrapText="1"/>
      <protection locked="0"/>
    </xf>
    <xf numFmtId="164" fontId="7" fillId="0" borderId="42" xfId="0" applyNumberFormat="1" applyFont="1" applyFill="1" applyBorder="1" applyAlignment="1" applyProtection="1">
      <alignment wrapText="1"/>
      <protection locked="0"/>
    </xf>
    <xf numFmtId="164" fontId="14" fillId="0" borderId="44" xfId="0" applyNumberFormat="1" applyFont="1" applyFill="1" applyBorder="1" applyAlignment="1" applyProtection="1">
      <alignment wrapText="1"/>
      <protection locked="0"/>
    </xf>
    <xf numFmtId="164" fontId="10" fillId="0" borderId="13" xfId="0" applyNumberFormat="1" applyFont="1" applyFill="1" applyBorder="1" applyAlignment="1" applyProtection="1">
      <alignment wrapText="1"/>
      <protection locked="0"/>
    </xf>
    <xf numFmtId="164" fontId="6" fillId="0" borderId="41" xfId="0" applyNumberFormat="1" applyFont="1" applyFill="1" applyBorder="1" applyAlignment="1" applyProtection="1">
      <alignment wrapText="1"/>
      <protection locked="0"/>
    </xf>
    <xf numFmtId="164" fontId="10" fillId="0" borderId="44" xfId="0" applyNumberFormat="1" applyFont="1" applyFill="1" applyBorder="1" applyAlignment="1" applyProtection="1">
      <alignment wrapText="1"/>
      <protection locked="0"/>
    </xf>
    <xf numFmtId="164" fontId="4" fillId="0" borderId="45" xfId="0" applyNumberFormat="1" applyFont="1" applyFill="1" applyBorder="1" applyAlignment="1" applyProtection="1">
      <alignment wrapText="1"/>
      <protection locked="0"/>
    </xf>
    <xf numFmtId="164" fontId="4" fillId="0" borderId="42" xfId="0" applyNumberFormat="1" applyFont="1" applyFill="1" applyBorder="1" applyAlignment="1" applyProtection="1">
      <alignment horizontal="right" wrapText="1"/>
      <protection locked="0"/>
    </xf>
    <xf numFmtId="164" fontId="10" fillId="0" borderId="45" xfId="0" applyNumberFormat="1" applyFont="1" applyFill="1" applyBorder="1" applyAlignment="1" applyProtection="1">
      <alignment wrapText="1"/>
      <protection locked="0"/>
    </xf>
    <xf numFmtId="164" fontId="14" fillId="0" borderId="30" xfId="0" applyNumberFormat="1" applyFont="1" applyFill="1" applyBorder="1" applyAlignment="1" applyProtection="1">
      <alignment wrapText="1"/>
      <protection locked="0"/>
    </xf>
    <xf numFmtId="164" fontId="4" fillId="0" borderId="43" xfId="0" applyNumberFormat="1" applyFont="1" applyFill="1" applyBorder="1" applyAlignment="1" applyProtection="1">
      <alignment wrapText="1"/>
      <protection locked="0"/>
    </xf>
    <xf numFmtId="1" fontId="9" fillId="0" borderId="34" xfId="1" applyNumberFormat="1" applyFont="1" applyFill="1" applyBorder="1" applyAlignment="1" applyProtection="1">
      <alignment horizontal="center" vertical="top" wrapText="1"/>
      <protection locked="0"/>
    </xf>
    <xf numFmtId="165" fontId="9" fillId="0" borderId="12" xfId="1" applyNumberFormat="1" applyFont="1" applyFill="1" applyBorder="1" applyAlignment="1" applyProtection="1">
      <alignment vertical="top" wrapText="1"/>
      <protection locked="0"/>
    </xf>
    <xf numFmtId="164" fontId="9" fillId="0" borderId="13" xfId="1" applyNumberFormat="1" applyFont="1" applyFill="1" applyBorder="1" applyProtection="1"/>
    <xf numFmtId="164" fontId="9" fillId="0" borderId="45" xfId="1" applyNumberFormat="1" applyFont="1" applyFill="1" applyBorder="1" applyProtection="1"/>
    <xf numFmtId="164" fontId="4" fillId="0" borderId="18" xfId="0" applyNumberFormat="1" applyFont="1" applyFill="1" applyBorder="1" applyAlignment="1" applyProtection="1">
      <alignment horizontal="right" wrapText="1"/>
      <protection locked="0"/>
    </xf>
    <xf numFmtId="164" fontId="4" fillId="0" borderId="43" xfId="0" applyNumberFormat="1" applyFont="1" applyFill="1" applyBorder="1" applyAlignment="1" applyProtection="1">
      <alignment horizontal="right" wrapText="1"/>
      <protection locked="0"/>
    </xf>
    <xf numFmtId="164" fontId="4" fillId="0" borderId="10" xfId="0" applyNumberFormat="1" applyFont="1" applyFill="1" applyBorder="1" applyAlignment="1" applyProtection="1">
      <alignment horizontal="right" wrapText="1"/>
      <protection locked="0"/>
    </xf>
    <xf numFmtId="164" fontId="4" fillId="0" borderId="41" xfId="0" applyNumberFormat="1" applyFont="1" applyFill="1" applyBorder="1" applyAlignment="1" applyProtection="1">
      <alignment horizontal="right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9"/>
  <sheetViews>
    <sheetView tabSelected="1" topLeftCell="A25" zoomScaleNormal="100" workbookViewId="0">
      <selection activeCell="D209" sqref="D209"/>
    </sheetView>
  </sheetViews>
  <sheetFormatPr defaultRowHeight="15.75" x14ac:dyDescent="0.25"/>
  <cols>
    <col min="1" max="1" width="8.5546875" customWidth="1"/>
    <col min="2" max="2" width="39.5546875" customWidth="1"/>
    <col min="3" max="4" width="14.77734375" customWidth="1"/>
  </cols>
  <sheetData>
    <row r="1" spans="1:4" ht="19.5" x14ac:dyDescent="0.25">
      <c r="A1" s="63" t="s">
        <v>180</v>
      </c>
      <c r="B1" s="63"/>
      <c r="C1" s="63"/>
    </row>
    <row r="2" spans="1:4" s="1" customFormat="1" thickBot="1" x14ac:dyDescent="0.25">
      <c r="D2" s="56"/>
    </row>
    <row r="3" spans="1:4" s="1" customFormat="1" thickBot="1" x14ac:dyDescent="0.25">
      <c r="A3" s="62"/>
      <c r="B3" s="62"/>
      <c r="C3" s="109" t="s">
        <v>171</v>
      </c>
      <c r="D3" s="109" t="s">
        <v>183</v>
      </c>
    </row>
    <row r="4" spans="1:4" s="1" customFormat="1" thickBot="1" x14ac:dyDescent="0.25">
      <c r="A4" s="64" t="s">
        <v>164</v>
      </c>
      <c r="B4" s="65"/>
      <c r="C4" s="54">
        <v>7639362</v>
      </c>
      <c r="D4" s="54">
        <v>7898941</v>
      </c>
    </row>
    <row r="5" spans="1:4" s="1" customFormat="1" thickBot="1" x14ac:dyDescent="0.25">
      <c r="A5" s="62"/>
      <c r="B5" s="62"/>
      <c r="C5" s="55"/>
      <c r="D5" s="55"/>
    </row>
    <row r="6" spans="1:4" s="1" customFormat="1" thickBot="1" x14ac:dyDescent="0.25">
      <c r="A6" s="64" t="s">
        <v>163</v>
      </c>
      <c r="B6" s="65"/>
      <c r="C6" s="54">
        <v>50559</v>
      </c>
      <c r="D6" s="54">
        <v>9746</v>
      </c>
    </row>
    <row r="7" spans="1:4" s="1" customFormat="1" thickBot="1" x14ac:dyDescent="0.25">
      <c r="A7" s="62"/>
      <c r="B7" s="62"/>
      <c r="C7" s="55"/>
      <c r="D7" s="55"/>
    </row>
    <row r="8" spans="1:4" s="1" customFormat="1" thickBot="1" x14ac:dyDescent="0.25">
      <c r="A8" s="64" t="s">
        <v>158</v>
      </c>
      <c r="B8" s="65"/>
      <c r="C8" s="54">
        <v>7091222</v>
      </c>
      <c r="D8" s="54">
        <v>7665645</v>
      </c>
    </row>
    <row r="9" spans="1:4" s="1" customFormat="1" thickBot="1" x14ac:dyDescent="0.25">
      <c r="A9" s="62"/>
      <c r="B9" s="62"/>
      <c r="C9" s="55"/>
      <c r="D9" s="55"/>
    </row>
    <row r="10" spans="1:4" s="1" customFormat="1" thickBot="1" x14ac:dyDescent="0.25">
      <c r="A10" s="64" t="s">
        <v>165</v>
      </c>
      <c r="B10" s="66"/>
      <c r="C10" s="54">
        <v>7295843</v>
      </c>
      <c r="D10" s="54">
        <v>7708468</v>
      </c>
    </row>
    <row r="11" spans="1:4" s="1" customFormat="1" ht="15" x14ac:dyDescent="0.2">
      <c r="A11" s="62"/>
      <c r="B11" s="62"/>
      <c r="C11" s="55"/>
      <c r="D11" s="55"/>
    </row>
    <row r="12" spans="1:4" s="1" customFormat="1" ht="15" x14ac:dyDescent="0.2">
      <c r="A12" s="62"/>
      <c r="B12" s="62"/>
      <c r="D12" s="56"/>
    </row>
    <row r="13" spans="1:4" s="1" customFormat="1" ht="15" x14ac:dyDescent="0.2">
      <c r="A13" s="62"/>
      <c r="B13" s="62"/>
      <c r="D13" s="56"/>
    </row>
    <row r="14" spans="1:4" ht="19.5" x14ac:dyDescent="0.25">
      <c r="A14" s="63" t="s">
        <v>181</v>
      </c>
      <c r="B14" s="63"/>
      <c r="C14" s="63"/>
    </row>
    <row r="15" spans="1:4" ht="16.5" thickBot="1" x14ac:dyDescent="0.3">
      <c r="A15" s="16"/>
      <c r="B15" s="16"/>
      <c r="C15" s="16"/>
      <c r="D15" s="16"/>
    </row>
    <row r="16" spans="1:4" ht="30.75" thickBot="1" x14ac:dyDescent="0.3">
      <c r="A16" s="3" t="s">
        <v>0</v>
      </c>
      <c r="B16" s="17" t="s">
        <v>1</v>
      </c>
      <c r="C16" s="99" t="s">
        <v>171</v>
      </c>
      <c r="D16" s="109" t="s">
        <v>183</v>
      </c>
    </row>
    <row r="17" spans="1:4" ht="16.5" customHeight="1" thickBot="1" x14ac:dyDescent="0.3">
      <c r="A17" s="77" t="s">
        <v>124</v>
      </c>
      <c r="B17" s="78"/>
      <c r="C17" s="78"/>
    </row>
    <row r="18" spans="1:4" x14ac:dyDescent="0.25">
      <c r="A18" s="22"/>
      <c r="B18" s="19" t="s">
        <v>125</v>
      </c>
      <c r="C18" s="100">
        <v>255180</v>
      </c>
      <c r="D18" s="110">
        <v>52569</v>
      </c>
    </row>
    <row r="19" spans="1:4" x14ac:dyDescent="0.25">
      <c r="A19" s="23"/>
      <c r="B19" s="18" t="s">
        <v>184</v>
      </c>
      <c r="C19" s="101">
        <v>172265</v>
      </c>
      <c r="D19" s="111">
        <v>165053</v>
      </c>
    </row>
    <row r="20" spans="1:4" x14ac:dyDescent="0.25">
      <c r="A20" s="23"/>
      <c r="B20" s="18"/>
      <c r="C20" s="101"/>
      <c r="D20" s="111"/>
    </row>
    <row r="21" spans="1:4" x14ac:dyDescent="0.25">
      <c r="A21" s="57"/>
      <c r="B21" s="58" t="s">
        <v>172</v>
      </c>
      <c r="C21" s="102">
        <v>120695</v>
      </c>
      <c r="D21" s="112">
        <v>15674</v>
      </c>
    </row>
    <row r="22" spans="1:4" ht="16.5" thickBot="1" x14ac:dyDescent="0.3">
      <c r="A22" s="67" t="s">
        <v>126</v>
      </c>
      <c r="B22" s="68"/>
      <c r="C22" s="103">
        <f>SUM(C18:C21)</f>
        <v>548140</v>
      </c>
      <c r="D22" s="113">
        <v>233296</v>
      </c>
    </row>
    <row r="23" spans="1:4" ht="16.5" customHeight="1" thickBot="1" x14ac:dyDescent="0.3">
      <c r="A23" s="79" t="s">
        <v>127</v>
      </c>
      <c r="B23" s="80"/>
      <c r="C23" s="80"/>
    </row>
    <row r="24" spans="1:4" x14ac:dyDescent="0.25">
      <c r="A24" s="24">
        <v>200</v>
      </c>
      <c r="B24" s="19" t="s">
        <v>128</v>
      </c>
      <c r="C24" s="104">
        <v>4628114</v>
      </c>
      <c r="D24" s="114">
        <v>5292568</v>
      </c>
    </row>
    <row r="25" spans="1:4" x14ac:dyDescent="0.25">
      <c r="A25" s="25">
        <v>200</v>
      </c>
      <c r="B25" s="18" t="s">
        <v>129</v>
      </c>
      <c r="C25" s="105">
        <v>46835</v>
      </c>
      <c r="D25" s="115">
        <v>0</v>
      </c>
    </row>
    <row r="26" spans="1:4" x14ac:dyDescent="0.25">
      <c r="A26" s="25">
        <v>200</v>
      </c>
      <c r="B26" s="18" t="s">
        <v>130</v>
      </c>
      <c r="C26" s="105">
        <v>121045</v>
      </c>
      <c r="D26" s="115">
        <v>138475</v>
      </c>
    </row>
    <row r="27" spans="1:4" x14ac:dyDescent="0.25">
      <c r="A27" s="25">
        <v>200</v>
      </c>
      <c r="B27" s="18" t="s">
        <v>131</v>
      </c>
      <c r="C27" s="105">
        <v>20588</v>
      </c>
      <c r="D27" s="115">
        <v>20840</v>
      </c>
    </row>
    <row r="28" spans="1:4" x14ac:dyDescent="0.25">
      <c r="A28" s="25">
        <v>200</v>
      </c>
      <c r="B28" s="18" t="s">
        <v>185</v>
      </c>
      <c r="C28" s="105">
        <v>0</v>
      </c>
      <c r="D28" s="115">
        <v>14070</v>
      </c>
    </row>
    <row r="29" spans="1:4" ht="16.5" thickBot="1" x14ac:dyDescent="0.3">
      <c r="A29" s="67" t="s">
        <v>132</v>
      </c>
      <c r="B29" s="68"/>
      <c r="C29" s="106">
        <f>SUM(C24:C28)</f>
        <v>4816582</v>
      </c>
      <c r="D29" s="116"/>
    </row>
    <row r="30" spans="1:4" ht="16.5" customHeight="1" thickBot="1" x14ac:dyDescent="0.3">
      <c r="A30" s="81" t="s">
        <v>133</v>
      </c>
      <c r="B30" s="82"/>
      <c r="C30" s="82"/>
    </row>
    <row r="31" spans="1:4" x14ac:dyDescent="0.25">
      <c r="A31" s="24">
        <v>200</v>
      </c>
      <c r="B31" s="19" t="s">
        <v>134</v>
      </c>
      <c r="C31" s="104">
        <v>1449962</v>
      </c>
      <c r="D31" s="114">
        <v>1443430</v>
      </c>
    </row>
    <row r="32" spans="1:4" x14ac:dyDescent="0.25">
      <c r="A32" s="25">
        <v>200</v>
      </c>
      <c r="B32" s="18" t="s">
        <v>42</v>
      </c>
      <c r="C32" s="105">
        <v>34442</v>
      </c>
      <c r="D32" s="115">
        <v>34048</v>
      </c>
    </row>
    <row r="33" spans="1:4" x14ac:dyDescent="0.25">
      <c r="A33" s="25">
        <v>200</v>
      </c>
      <c r="B33" s="18" t="s">
        <v>173</v>
      </c>
      <c r="C33" s="105">
        <v>61601</v>
      </c>
      <c r="D33" s="115">
        <v>98548</v>
      </c>
    </row>
    <row r="34" spans="1:4" x14ac:dyDescent="0.25">
      <c r="A34" s="25">
        <v>200</v>
      </c>
      <c r="B34" s="18" t="s">
        <v>174</v>
      </c>
      <c r="C34" s="105">
        <v>259909</v>
      </c>
      <c r="D34" s="115">
        <v>278478</v>
      </c>
    </row>
    <row r="35" spans="1:4" ht="16.5" thickBot="1" x14ac:dyDescent="0.3">
      <c r="A35" s="67" t="s">
        <v>136</v>
      </c>
      <c r="B35" s="68"/>
      <c r="C35" s="106">
        <f>SUM(C31:C34)</f>
        <v>1805914</v>
      </c>
      <c r="D35" s="116">
        <v>1854504</v>
      </c>
    </row>
    <row r="36" spans="1:4" ht="16.5" customHeight="1" thickBot="1" x14ac:dyDescent="0.3">
      <c r="A36" s="81" t="s">
        <v>137</v>
      </c>
      <c r="B36" s="82"/>
      <c r="C36" s="82"/>
    </row>
    <row r="37" spans="1:4" x14ac:dyDescent="0.25">
      <c r="A37" s="24">
        <v>201</v>
      </c>
      <c r="B37" s="19" t="s">
        <v>138</v>
      </c>
      <c r="C37" s="104">
        <v>100037</v>
      </c>
      <c r="D37" s="114">
        <v>105824</v>
      </c>
    </row>
    <row r="38" spans="1:4" x14ac:dyDescent="0.25">
      <c r="A38" s="131">
        <v>201</v>
      </c>
      <c r="B38" s="132" t="s">
        <v>186</v>
      </c>
      <c r="C38" s="133">
        <v>0</v>
      </c>
      <c r="D38" s="134">
        <v>0</v>
      </c>
    </row>
    <row r="39" spans="1:4" x14ac:dyDescent="0.25">
      <c r="A39" s="25">
        <v>199</v>
      </c>
      <c r="B39" s="18" t="s">
        <v>139</v>
      </c>
      <c r="C39" s="105">
        <v>30100</v>
      </c>
      <c r="D39" s="115">
        <v>2345</v>
      </c>
    </row>
    <row r="40" spans="1:4" x14ac:dyDescent="0.25">
      <c r="A40" s="25">
        <v>201</v>
      </c>
      <c r="B40" s="18" t="s">
        <v>140</v>
      </c>
      <c r="C40" s="105">
        <v>67970</v>
      </c>
      <c r="D40" s="115">
        <v>0</v>
      </c>
    </row>
    <row r="41" spans="1:4" ht="16.5" thickBot="1" x14ac:dyDescent="0.3">
      <c r="A41" s="67" t="s">
        <v>141</v>
      </c>
      <c r="B41" s="68"/>
      <c r="C41" s="106">
        <f>SUM(C37:C40)</f>
        <v>198107</v>
      </c>
      <c r="D41" s="116">
        <v>108169</v>
      </c>
    </row>
    <row r="42" spans="1:4" ht="16.5" customHeight="1" thickBot="1" x14ac:dyDescent="0.3">
      <c r="A42" s="77" t="s">
        <v>142</v>
      </c>
      <c r="B42" s="78"/>
      <c r="C42" s="78"/>
    </row>
    <row r="43" spans="1:4" x14ac:dyDescent="0.25">
      <c r="A43" s="24" t="s">
        <v>144</v>
      </c>
      <c r="B43" s="19" t="s">
        <v>143</v>
      </c>
      <c r="C43" s="104">
        <v>23800</v>
      </c>
      <c r="D43" s="114">
        <v>23800</v>
      </c>
    </row>
    <row r="44" spans="1:4" x14ac:dyDescent="0.25">
      <c r="A44" s="25"/>
      <c r="B44" s="18" t="s">
        <v>187</v>
      </c>
      <c r="C44" s="101">
        <v>0</v>
      </c>
      <c r="D44" s="111">
        <v>10400</v>
      </c>
    </row>
    <row r="45" spans="1:4" ht="16.5" thickBot="1" x14ac:dyDescent="0.3">
      <c r="A45" s="67" t="s">
        <v>145</v>
      </c>
      <c r="B45" s="68"/>
      <c r="C45" s="107">
        <f>SUM(C43:C44)</f>
        <v>23800</v>
      </c>
      <c r="D45" s="117">
        <v>34200</v>
      </c>
    </row>
    <row r="46" spans="1:4" ht="16.5" customHeight="1" thickBot="1" x14ac:dyDescent="0.3">
      <c r="A46" s="71" t="s">
        <v>146</v>
      </c>
      <c r="B46" s="72"/>
      <c r="C46" s="72"/>
    </row>
    <row r="47" spans="1:4" x14ac:dyDescent="0.25">
      <c r="A47" s="24">
        <v>550</v>
      </c>
      <c r="B47" s="19" t="s">
        <v>147</v>
      </c>
      <c r="C47" s="104">
        <v>5250</v>
      </c>
      <c r="D47" s="114">
        <v>5250</v>
      </c>
    </row>
    <row r="48" spans="1:4" x14ac:dyDescent="0.25">
      <c r="A48" s="25">
        <v>516</v>
      </c>
      <c r="B48" s="18" t="s">
        <v>148</v>
      </c>
      <c r="C48" s="105">
        <v>500</v>
      </c>
      <c r="D48" s="115">
        <v>500</v>
      </c>
    </row>
    <row r="49" spans="1:4" x14ac:dyDescent="0.25">
      <c r="A49" s="25">
        <v>609</v>
      </c>
      <c r="B49" s="18" t="s">
        <v>149</v>
      </c>
      <c r="C49" s="108">
        <v>65000</v>
      </c>
      <c r="D49" s="118">
        <v>65000</v>
      </c>
    </row>
    <row r="50" spans="1:4" x14ac:dyDescent="0.25">
      <c r="A50" s="25">
        <v>640</v>
      </c>
      <c r="B50" s="18" t="s">
        <v>150</v>
      </c>
      <c r="C50" s="105">
        <v>35000</v>
      </c>
      <c r="D50" s="115">
        <v>35000</v>
      </c>
    </row>
    <row r="51" spans="1:4" x14ac:dyDescent="0.25">
      <c r="A51" s="25" t="s">
        <v>152</v>
      </c>
      <c r="B51" s="18" t="s">
        <v>151</v>
      </c>
      <c r="C51" s="105">
        <v>60000</v>
      </c>
      <c r="D51" s="115">
        <v>60000</v>
      </c>
    </row>
    <row r="52" spans="1:4" x14ac:dyDescent="0.25">
      <c r="A52" s="25">
        <v>516</v>
      </c>
      <c r="B52" s="18" t="s">
        <v>153</v>
      </c>
      <c r="C52" s="105">
        <v>3500</v>
      </c>
      <c r="D52" s="115">
        <v>3500</v>
      </c>
    </row>
    <row r="53" spans="1:4" x14ac:dyDescent="0.25">
      <c r="A53" s="25">
        <v>516</v>
      </c>
      <c r="B53" s="18" t="s">
        <v>154</v>
      </c>
      <c r="C53" s="105">
        <v>2000</v>
      </c>
      <c r="D53" s="115">
        <v>2000</v>
      </c>
    </row>
    <row r="54" spans="1:4" x14ac:dyDescent="0.25">
      <c r="A54" s="25">
        <v>516</v>
      </c>
      <c r="B54" s="18" t="s">
        <v>155</v>
      </c>
      <c r="C54" s="105">
        <v>4000</v>
      </c>
      <c r="D54" s="115">
        <v>4000</v>
      </c>
    </row>
    <row r="55" spans="1:4" ht="16.5" thickBot="1" x14ac:dyDescent="0.3">
      <c r="A55" s="67" t="s">
        <v>156</v>
      </c>
      <c r="B55" s="68"/>
      <c r="C55" s="103">
        <f>SUM(C47:C54)</f>
        <v>175250</v>
      </c>
      <c r="D55" s="113">
        <f>SUM(D47:D54)</f>
        <v>175250</v>
      </c>
    </row>
    <row r="56" spans="1:4" ht="16.5" customHeight="1" thickBot="1" x14ac:dyDescent="0.3">
      <c r="A56" s="71" t="s">
        <v>175</v>
      </c>
      <c r="B56" s="72"/>
      <c r="C56" s="72"/>
    </row>
    <row r="57" spans="1:4" x14ac:dyDescent="0.25">
      <c r="A57" s="24">
        <v>200</v>
      </c>
      <c r="B57" s="19" t="s">
        <v>135</v>
      </c>
      <c r="C57" s="104">
        <v>25741</v>
      </c>
      <c r="D57" s="114">
        <v>27569</v>
      </c>
    </row>
    <row r="58" spans="1:4" x14ac:dyDescent="0.25">
      <c r="A58" s="25"/>
      <c r="B58" s="18" t="s">
        <v>176</v>
      </c>
      <c r="C58" s="105">
        <v>45828</v>
      </c>
      <c r="D58" s="115">
        <v>0</v>
      </c>
    </row>
    <row r="59" spans="1:4" ht="16.5" thickBot="1" x14ac:dyDescent="0.3">
      <c r="A59" s="67" t="s">
        <v>175</v>
      </c>
      <c r="B59" s="68"/>
      <c r="C59" s="103">
        <f>SUM(C57:C58)</f>
        <v>71569</v>
      </c>
      <c r="D59" s="113">
        <v>27569</v>
      </c>
    </row>
    <row r="60" spans="1:4" ht="18.75" thickBot="1" x14ac:dyDescent="0.3">
      <c r="A60" s="69" t="s">
        <v>157</v>
      </c>
      <c r="B60" s="70"/>
      <c r="C60" s="20">
        <f>C22+C29+C35+C41+C45+C55+C59</f>
        <v>7639362</v>
      </c>
      <c r="D60" s="20">
        <v>7898941</v>
      </c>
    </row>
    <row r="64" spans="1:4" ht="19.5" x14ac:dyDescent="0.25">
      <c r="A64" s="63" t="s">
        <v>182</v>
      </c>
      <c r="B64" s="63"/>
      <c r="C64" s="63"/>
    </row>
    <row r="65" spans="1:4" ht="16.5" customHeight="1" thickBot="1" x14ac:dyDescent="0.3"/>
    <row r="66" spans="1:4" s="2" customFormat="1" ht="30.75" thickBot="1" x14ac:dyDescent="0.25">
      <c r="A66" s="4" t="s">
        <v>0</v>
      </c>
      <c r="B66" s="5" t="s">
        <v>1</v>
      </c>
      <c r="C66" s="99" t="s">
        <v>171</v>
      </c>
      <c r="D66" s="109" t="s">
        <v>183</v>
      </c>
    </row>
    <row r="67" spans="1:4" s="2" customFormat="1" ht="20.25" customHeight="1" thickBot="1" x14ac:dyDescent="0.25">
      <c r="A67" s="73" t="s">
        <v>2</v>
      </c>
      <c r="B67" s="74"/>
      <c r="C67" s="74"/>
    </row>
    <row r="68" spans="1:4" s="2" customFormat="1" ht="15.75" customHeight="1" x14ac:dyDescent="0.2">
      <c r="A68" s="38">
        <v>112</v>
      </c>
      <c r="B68" s="6" t="s">
        <v>3</v>
      </c>
      <c r="C68" s="29">
        <v>903542</v>
      </c>
      <c r="D68" s="119">
        <v>921868</v>
      </c>
    </row>
    <row r="69" spans="1:4" s="2" customFormat="1" ht="15.75" customHeight="1" x14ac:dyDescent="0.2">
      <c r="A69" s="41">
        <v>108</v>
      </c>
      <c r="B69" s="7" t="s">
        <v>4</v>
      </c>
      <c r="C69" s="30">
        <v>3399235</v>
      </c>
      <c r="D69" s="120">
        <v>3697796</v>
      </c>
    </row>
    <row r="70" spans="1:4" s="2" customFormat="1" ht="15.75" customHeight="1" x14ac:dyDescent="0.2">
      <c r="A70" s="41">
        <v>113</v>
      </c>
      <c r="B70" s="7" t="s">
        <v>5</v>
      </c>
      <c r="C70" s="30">
        <v>45162</v>
      </c>
      <c r="D70" s="120">
        <v>72165</v>
      </c>
    </row>
    <row r="71" spans="1:4" s="2" customFormat="1" ht="15.75" customHeight="1" x14ac:dyDescent="0.2">
      <c r="A71" s="36"/>
      <c r="B71" s="9" t="s">
        <v>6</v>
      </c>
      <c r="C71" s="32">
        <v>-119633</v>
      </c>
      <c r="D71" s="121">
        <v>-139315</v>
      </c>
    </row>
    <row r="72" spans="1:4" s="2" customFormat="1" ht="15.75" customHeight="1" thickBot="1" x14ac:dyDescent="0.25">
      <c r="A72" s="47"/>
      <c r="B72" s="21" t="s">
        <v>7</v>
      </c>
      <c r="C72" s="27">
        <f>SUM(C68:C71)</f>
        <v>4228306</v>
      </c>
      <c r="D72" s="122">
        <v>4552514</v>
      </c>
    </row>
    <row r="73" spans="1:4" s="2" customFormat="1" ht="20.25" customHeight="1" thickBot="1" x14ac:dyDescent="0.25">
      <c r="A73" s="73" t="s">
        <v>8</v>
      </c>
      <c r="B73" s="74"/>
      <c r="C73" s="74"/>
    </row>
    <row r="74" spans="1:4" s="2" customFormat="1" ht="15.75" customHeight="1" x14ac:dyDescent="0.2">
      <c r="A74" s="38">
        <v>105</v>
      </c>
      <c r="B74" s="6" t="s">
        <v>9</v>
      </c>
      <c r="C74" s="29">
        <v>157994</v>
      </c>
      <c r="D74" s="119">
        <v>169544</v>
      </c>
    </row>
    <row r="75" spans="1:4" s="2" customFormat="1" ht="15.75" customHeight="1" x14ac:dyDescent="0.2">
      <c r="A75" s="41">
        <v>101</v>
      </c>
      <c r="B75" s="7" t="s">
        <v>10</v>
      </c>
      <c r="C75" s="30">
        <v>575925</v>
      </c>
      <c r="D75" s="120">
        <v>622711</v>
      </c>
    </row>
    <row r="76" spans="1:4" s="2" customFormat="1" ht="15.75" customHeight="1" x14ac:dyDescent="0.2">
      <c r="A76" s="41">
        <v>106</v>
      </c>
      <c r="B76" s="7" t="s">
        <v>11</v>
      </c>
      <c r="C76" s="30">
        <v>4100</v>
      </c>
      <c r="D76" s="120">
        <v>4100</v>
      </c>
    </row>
    <row r="77" spans="1:4" s="2" customFormat="1" ht="15.75" customHeight="1" x14ac:dyDescent="0.2">
      <c r="A77" s="36">
        <v>114</v>
      </c>
      <c r="B77" s="8" t="s">
        <v>12</v>
      </c>
      <c r="C77" s="30">
        <v>21624</v>
      </c>
      <c r="D77" s="120">
        <v>22421</v>
      </c>
    </row>
    <row r="78" spans="1:4" s="2" customFormat="1" ht="15.75" customHeight="1" x14ac:dyDescent="0.2">
      <c r="A78" s="36">
        <v>115</v>
      </c>
      <c r="B78" s="8" t="s">
        <v>13</v>
      </c>
      <c r="C78" s="30">
        <v>382270</v>
      </c>
      <c r="D78" s="120">
        <v>403541</v>
      </c>
    </row>
    <row r="79" spans="1:4" s="2" customFormat="1" ht="15.75" customHeight="1" x14ac:dyDescent="0.2">
      <c r="A79" s="36">
        <v>116</v>
      </c>
      <c r="B79" s="8" t="s">
        <v>14</v>
      </c>
      <c r="C79" s="30">
        <v>108466</v>
      </c>
      <c r="D79" s="120">
        <v>114200</v>
      </c>
    </row>
    <row r="80" spans="1:4" s="2" customFormat="1" ht="15.75" customHeight="1" x14ac:dyDescent="0.2">
      <c r="A80" s="36">
        <v>117</v>
      </c>
      <c r="B80" s="10" t="s">
        <v>15</v>
      </c>
      <c r="C80" s="30">
        <v>176943</v>
      </c>
      <c r="D80" s="120">
        <v>150578</v>
      </c>
    </row>
    <row r="81" spans="1:4" s="2" customFormat="1" ht="15.75" customHeight="1" x14ac:dyDescent="0.2">
      <c r="A81" s="36">
        <v>118</v>
      </c>
      <c r="B81" s="10" t="s">
        <v>16</v>
      </c>
      <c r="C81" s="30">
        <v>75954</v>
      </c>
      <c r="D81" s="120">
        <v>80727</v>
      </c>
    </row>
    <row r="82" spans="1:4" s="2" customFormat="1" ht="15.75" customHeight="1" x14ac:dyDescent="0.2">
      <c r="A82" s="36">
        <v>120</v>
      </c>
      <c r="B82" s="10" t="s">
        <v>17</v>
      </c>
      <c r="C82" s="30">
        <v>83803</v>
      </c>
      <c r="D82" s="120">
        <v>76496</v>
      </c>
    </row>
    <row r="83" spans="1:4" s="2" customFormat="1" ht="15.75" customHeight="1" x14ac:dyDescent="0.2">
      <c r="A83" s="36">
        <v>121</v>
      </c>
      <c r="B83" s="10" t="s">
        <v>18</v>
      </c>
      <c r="C83" s="30">
        <v>33974</v>
      </c>
      <c r="D83" s="120">
        <v>35190</v>
      </c>
    </row>
    <row r="84" spans="1:4" s="2" customFormat="1" ht="15.75" customHeight="1" x14ac:dyDescent="0.2">
      <c r="A84" s="36">
        <v>122</v>
      </c>
      <c r="B84" s="10" t="s">
        <v>19</v>
      </c>
      <c r="C84" s="30">
        <v>42956</v>
      </c>
      <c r="D84" s="120">
        <v>45452</v>
      </c>
    </row>
    <row r="85" spans="1:4" s="2" customFormat="1" ht="15.75" customHeight="1" x14ac:dyDescent="0.2">
      <c r="A85" s="36">
        <v>104</v>
      </c>
      <c r="B85" s="8" t="s">
        <v>20</v>
      </c>
      <c r="C85" s="30">
        <v>6995</v>
      </c>
      <c r="D85" s="120">
        <v>0</v>
      </c>
    </row>
    <row r="86" spans="1:4" s="2" customFormat="1" ht="15.75" customHeight="1" x14ac:dyDescent="0.2">
      <c r="A86" s="36">
        <v>105</v>
      </c>
      <c r="B86" s="8" t="s">
        <v>166</v>
      </c>
      <c r="C86" s="59">
        <v>3500</v>
      </c>
      <c r="D86" s="127">
        <v>0</v>
      </c>
    </row>
    <row r="87" spans="1:4" s="2" customFormat="1" ht="15.75" customHeight="1" thickBot="1" x14ac:dyDescent="0.25">
      <c r="A87" s="46"/>
      <c r="B87" s="21" t="s">
        <v>21</v>
      </c>
      <c r="C87" s="27">
        <f>SUM(C74:C86)</f>
        <v>1674504</v>
      </c>
      <c r="D87" s="122">
        <v>1724960</v>
      </c>
    </row>
    <row r="88" spans="1:4" s="2" customFormat="1" ht="20.25" customHeight="1" thickBot="1" x14ac:dyDescent="0.25">
      <c r="A88" s="75" t="s">
        <v>22</v>
      </c>
      <c r="B88" s="76"/>
      <c r="C88" s="76"/>
    </row>
    <row r="89" spans="1:4" s="2" customFormat="1" ht="15.75" customHeight="1" x14ac:dyDescent="0.2">
      <c r="A89" s="38">
        <v>332</v>
      </c>
      <c r="B89" s="6" t="s">
        <v>23</v>
      </c>
      <c r="C89" s="29">
        <v>12000</v>
      </c>
      <c r="D89" s="119">
        <v>12000</v>
      </c>
    </row>
    <row r="90" spans="1:4" s="2" customFormat="1" ht="15.75" customHeight="1" x14ac:dyDescent="0.2">
      <c r="A90" s="41">
        <v>151</v>
      </c>
      <c r="B90" s="7" t="s">
        <v>24</v>
      </c>
      <c r="C90" s="30">
        <v>5000</v>
      </c>
      <c r="D90" s="120">
        <v>5000</v>
      </c>
    </row>
    <row r="91" spans="1:4" s="2" customFormat="1" ht="15.75" customHeight="1" x14ac:dyDescent="0.2">
      <c r="A91" s="41">
        <v>526</v>
      </c>
      <c r="B91" s="7" t="s">
        <v>25</v>
      </c>
      <c r="C91" s="30">
        <v>8500</v>
      </c>
      <c r="D91" s="120">
        <v>12500</v>
      </c>
    </row>
    <row r="92" spans="1:4" s="2" customFormat="1" ht="15.75" customHeight="1" x14ac:dyDescent="0.2">
      <c r="A92" s="41">
        <v>565</v>
      </c>
      <c r="B92" s="7" t="s">
        <v>26</v>
      </c>
      <c r="C92" s="30">
        <v>11000</v>
      </c>
      <c r="D92" s="120">
        <v>13000</v>
      </c>
    </row>
    <row r="93" spans="1:4" s="2" customFormat="1" ht="15.75" customHeight="1" x14ac:dyDescent="0.2">
      <c r="A93" s="45">
        <v>150</v>
      </c>
      <c r="B93" s="11" t="s">
        <v>27</v>
      </c>
      <c r="C93" s="30">
        <v>20000</v>
      </c>
      <c r="D93" s="120">
        <v>30000</v>
      </c>
    </row>
    <row r="94" spans="1:4" s="2" customFormat="1" ht="15.75" customHeight="1" thickBot="1" x14ac:dyDescent="0.25">
      <c r="A94" s="37"/>
      <c r="B94" s="21" t="s">
        <v>22</v>
      </c>
      <c r="C94" s="27">
        <f>SUM(C89:C93)</f>
        <v>56500</v>
      </c>
      <c r="D94" s="122">
        <v>72500</v>
      </c>
    </row>
    <row r="95" spans="1:4" s="2" customFormat="1" ht="20.25" customHeight="1" thickBot="1" x14ac:dyDescent="0.25">
      <c r="A95" s="87" t="s">
        <v>28</v>
      </c>
      <c r="B95" s="88"/>
      <c r="C95" s="88"/>
    </row>
    <row r="96" spans="1:4" s="2" customFormat="1" ht="15.75" customHeight="1" x14ac:dyDescent="0.2">
      <c r="A96" s="44">
        <v>605</v>
      </c>
      <c r="B96" s="6" t="s">
        <v>29</v>
      </c>
      <c r="C96" s="29">
        <v>54000</v>
      </c>
      <c r="D96" s="119">
        <v>55000</v>
      </c>
    </row>
    <row r="97" spans="1:4" s="2" customFormat="1" ht="15.75" customHeight="1" x14ac:dyDescent="0.2">
      <c r="A97" s="42" t="s">
        <v>30</v>
      </c>
      <c r="B97" s="8" t="s">
        <v>31</v>
      </c>
      <c r="C97" s="30">
        <v>5000</v>
      </c>
      <c r="D97" s="120">
        <v>5000</v>
      </c>
    </row>
    <row r="98" spans="1:4" s="2" customFormat="1" ht="15.75" customHeight="1" x14ac:dyDescent="0.2">
      <c r="A98" s="42" t="s">
        <v>32</v>
      </c>
      <c r="B98" s="8" t="s">
        <v>33</v>
      </c>
      <c r="C98" s="30">
        <v>0</v>
      </c>
      <c r="D98" s="120">
        <v>0</v>
      </c>
    </row>
    <row r="99" spans="1:4" s="2" customFormat="1" ht="15.75" customHeight="1" x14ac:dyDescent="0.2">
      <c r="A99" s="39" t="s">
        <v>34</v>
      </c>
      <c r="B99" s="12" t="s">
        <v>35</v>
      </c>
      <c r="C99" s="30">
        <v>2000</v>
      </c>
      <c r="D99" s="120">
        <v>2000</v>
      </c>
    </row>
    <row r="100" spans="1:4" s="2" customFormat="1" ht="15.75" customHeight="1" x14ac:dyDescent="0.2">
      <c r="A100" s="39">
        <v>606</v>
      </c>
      <c r="B100" s="12" t="s">
        <v>36</v>
      </c>
      <c r="C100" s="30">
        <v>15000</v>
      </c>
      <c r="D100" s="120">
        <v>15500</v>
      </c>
    </row>
    <row r="101" spans="1:4" s="2" customFormat="1" ht="15.75" customHeight="1" x14ac:dyDescent="0.2">
      <c r="A101" s="39">
        <v>611</v>
      </c>
      <c r="B101" s="12" t="s">
        <v>37</v>
      </c>
      <c r="C101" s="30">
        <v>9000</v>
      </c>
      <c r="D101" s="120">
        <v>9000</v>
      </c>
    </row>
    <row r="102" spans="1:4" s="2" customFormat="1" ht="15.75" customHeight="1" thickBot="1" x14ac:dyDescent="0.25">
      <c r="A102" s="37"/>
      <c r="B102" s="21" t="s">
        <v>28</v>
      </c>
      <c r="C102" s="27">
        <f>SUM(C96:C101)</f>
        <v>85000</v>
      </c>
      <c r="D102" s="122">
        <v>86500</v>
      </c>
    </row>
    <row r="103" spans="1:4" s="2" customFormat="1" ht="18.75" customHeight="1" thickBot="1" x14ac:dyDescent="0.25">
      <c r="A103" s="83" t="s">
        <v>38</v>
      </c>
      <c r="B103" s="84"/>
      <c r="C103" s="84"/>
    </row>
    <row r="104" spans="1:4" s="2" customFormat="1" ht="15.75" customHeight="1" x14ac:dyDescent="0.2">
      <c r="A104" s="38">
        <v>602</v>
      </c>
      <c r="B104" s="6" t="s">
        <v>39</v>
      </c>
      <c r="C104" s="29">
        <v>175600</v>
      </c>
      <c r="D104" s="119">
        <v>180000</v>
      </c>
    </row>
    <row r="105" spans="1:4" s="2" customFormat="1" ht="15.75" customHeight="1" x14ac:dyDescent="0.2">
      <c r="A105" s="42">
        <v>613</v>
      </c>
      <c r="B105" s="8" t="s">
        <v>40</v>
      </c>
      <c r="C105" s="30">
        <v>135000</v>
      </c>
      <c r="D105" s="120">
        <v>155000</v>
      </c>
    </row>
    <row r="106" spans="1:4" s="2" customFormat="1" ht="15.75" customHeight="1" x14ac:dyDescent="0.2">
      <c r="A106" s="42">
        <v>612</v>
      </c>
      <c r="B106" s="8" t="s">
        <v>41</v>
      </c>
      <c r="C106" s="30">
        <v>30000</v>
      </c>
      <c r="D106" s="120">
        <v>27500</v>
      </c>
    </row>
    <row r="107" spans="1:4" s="2" customFormat="1" ht="15.75" customHeight="1" x14ac:dyDescent="0.2">
      <c r="A107" s="43">
        <v>608</v>
      </c>
      <c r="B107" s="7" t="s">
        <v>42</v>
      </c>
      <c r="C107" s="30">
        <v>34442</v>
      </c>
      <c r="D107" s="120">
        <v>34048</v>
      </c>
    </row>
    <row r="108" spans="1:4" s="2" customFormat="1" ht="15.75" customHeight="1" x14ac:dyDescent="0.2">
      <c r="A108" s="43">
        <v>607</v>
      </c>
      <c r="B108" s="7" t="s">
        <v>43</v>
      </c>
      <c r="C108" s="30">
        <v>33500</v>
      </c>
      <c r="D108" s="120">
        <v>34000</v>
      </c>
    </row>
    <row r="109" spans="1:4" s="2" customFormat="1" ht="15.75" customHeight="1" thickBot="1" x14ac:dyDescent="0.25">
      <c r="A109" s="37"/>
      <c r="B109" s="21" t="s">
        <v>38</v>
      </c>
      <c r="C109" s="27">
        <f>SUM(C104:C108)</f>
        <v>408542</v>
      </c>
      <c r="D109" s="122">
        <v>430548</v>
      </c>
    </row>
    <row r="110" spans="1:4" s="2" customFormat="1" ht="18.75" customHeight="1" thickBot="1" x14ac:dyDescent="0.25">
      <c r="A110" s="83" t="s">
        <v>44</v>
      </c>
      <c r="B110" s="84"/>
      <c r="C110" s="84"/>
    </row>
    <row r="111" spans="1:4" s="2" customFormat="1" ht="15.75" customHeight="1" x14ac:dyDescent="0.2">
      <c r="A111" s="93" t="s">
        <v>45</v>
      </c>
      <c r="B111" s="94"/>
      <c r="C111" s="26"/>
      <c r="D111" s="124"/>
    </row>
    <row r="112" spans="1:4" s="2" customFormat="1" ht="15.75" customHeight="1" x14ac:dyDescent="0.2">
      <c r="A112" s="36">
        <v>301</v>
      </c>
      <c r="B112" s="8" t="s">
        <v>46</v>
      </c>
      <c r="C112" s="30">
        <v>3950</v>
      </c>
      <c r="D112" s="120">
        <v>3950</v>
      </c>
    </row>
    <row r="113" spans="1:4" s="2" customFormat="1" ht="15.75" customHeight="1" x14ac:dyDescent="0.2">
      <c r="A113" s="36">
        <v>302</v>
      </c>
      <c r="B113" s="8" t="s">
        <v>47</v>
      </c>
      <c r="C113" s="30">
        <v>2550</v>
      </c>
      <c r="D113" s="120">
        <v>2000</v>
      </c>
    </row>
    <row r="114" spans="1:4" s="2" customFormat="1" ht="15.75" customHeight="1" x14ac:dyDescent="0.2">
      <c r="A114" s="36">
        <v>303</v>
      </c>
      <c r="B114" s="8" t="s">
        <v>48</v>
      </c>
      <c r="C114" s="30">
        <v>1600</v>
      </c>
      <c r="D114" s="120">
        <v>1750</v>
      </c>
    </row>
    <row r="115" spans="1:4" s="2" customFormat="1" ht="15.75" customHeight="1" x14ac:dyDescent="0.2">
      <c r="A115" s="36">
        <v>304</v>
      </c>
      <c r="B115" s="8" t="s">
        <v>49</v>
      </c>
      <c r="C115" s="30">
        <v>3250</v>
      </c>
      <c r="D115" s="120">
        <v>3500</v>
      </c>
    </row>
    <row r="116" spans="1:4" s="2" customFormat="1" ht="15.75" customHeight="1" x14ac:dyDescent="0.2">
      <c r="A116" s="36">
        <v>306</v>
      </c>
      <c r="B116" s="8" t="s">
        <v>50</v>
      </c>
      <c r="C116" s="30">
        <v>9100</v>
      </c>
      <c r="D116" s="120">
        <v>9250</v>
      </c>
    </row>
    <row r="117" spans="1:4" s="2" customFormat="1" ht="15.75" customHeight="1" x14ac:dyDescent="0.2">
      <c r="A117" s="36">
        <v>307</v>
      </c>
      <c r="B117" s="8" t="s">
        <v>51</v>
      </c>
      <c r="C117" s="30">
        <v>2550</v>
      </c>
      <c r="D117" s="120">
        <v>2750</v>
      </c>
    </row>
    <row r="118" spans="1:4" s="2" customFormat="1" ht="15.75" customHeight="1" x14ac:dyDescent="0.2">
      <c r="A118" s="36">
        <v>308</v>
      </c>
      <c r="B118" s="8" t="s">
        <v>52</v>
      </c>
      <c r="C118" s="30">
        <v>6500</v>
      </c>
      <c r="D118" s="120">
        <v>0</v>
      </c>
    </row>
    <row r="119" spans="1:4" s="2" customFormat="1" ht="15.75" customHeight="1" x14ac:dyDescent="0.2">
      <c r="A119" s="36">
        <v>309</v>
      </c>
      <c r="B119" s="8" t="s">
        <v>188</v>
      </c>
      <c r="C119" s="30">
        <v>0</v>
      </c>
      <c r="D119" s="120">
        <v>3250</v>
      </c>
    </row>
    <row r="120" spans="1:4" s="2" customFormat="1" ht="15.75" customHeight="1" x14ac:dyDescent="0.2">
      <c r="A120" s="36">
        <v>310</v>
      </c>
      <c r="B120" s="8" t="s">
        <v>189</v>
      </c>
      <c r="C120" s="30">
        <v>0</v>
      </c>
      <c r="D120" s="120">
        <v>3250</v>
      </c>
    </row>
    <row r="121" spans="1:4" s="2" customFormat="1" ht="15.75" customHeight="1" x14ac:dyDescent="0.2">
      <c r="A121" s="36">
        <v>312</v>
      </c>
      <c r="B121" s="8" t="s">
        <v>53</v>
      </c>
      <c r="C121" s="30">
        <v>4150</v>
      </c>
      <c r="D121" s="120">
        <v>4250</v>
      </c>
    </row>
    <row r="122" spans="1:4" s="2" customFormat="1" ht="15.75" customHeight="1" x14ac:dyDescent="0.2">
      <c r="A122" s="42">
        <v>313</v>
      </c>
      <c r="B122" s="8" t="s">
        <v>54</v>
      </c>
      <c r="C122" s="30">
        <v>12400</v>
      </c>
      <c r="D122" s="120">
        <v>13500</v>
      </c>
    </row>
    <row r="123" spans="1:4" s="2" customFormat="1" ht="15.75" customHeight="1" x14ac:dyDescent="0.2">
      <c r="A123" s="42">
        <v>314</v>
      </c>
      <c r="B123" s="8" t="s">
        <v>55</v>
      </c>
      <c r="C123" s="30">
        <v>1150</v>
      </c>
      <c r="D123" s="120">
        <v>1250</v>
      </c>
    </row>
    <row r="124" spans="1:4" s="2" customFormat="1" ht="15.75" customHeight="1" x14ac:dyDescent="0.2">
      <c r="A124" s="42">
        <v>317</v>
      </c>
      <c r="B124" s="8" t="s">
        <v>56</v>
      </c>
      <c r="C124" s="30">
        <v>1350</v>
      </c>
      <c r="D124" s="120">
        <v>1350</v>
      </c>
    </row>
    <row r="125" spans="1:4" s="2" customFormat="1" ht="15.75" customHeight="1" x14ac:dyDescent="0.2">
      <c r="A125" s="42">
        <v>319</v>
      </c>
      <c r="B125" s="8" t="s">
        <v>57</v>
      </c>
      <c r="C125" s="30">
        <v>10450</v>
      </c>
      <c r="D125" s="120">
        <v>10750</v>
      </c>
    </row>
    <row r="126" spans="1:4" s="2" customFormat="1" ht="15.75" customHeight="1" x14ac:dyDescent="0.2">
      <c r="A126" s="42">
        <v>320</v>
      </c>
      <c r="B126" s="8" t="s">
        <v>58</v>
      </c>
      <c r="C126" s="30">
        <v>7000</v>
      </c>
      <c r="D126" s="120">
        <v>7500</v>
      </c>
    </row>
    <row r="127" spans="1:4" s="2" customFormat="1" ht="15.75" customHeight="1" x14ac:dyDescent="0.2">
      <c r="A127" s="42">
        <v>325</v>
      </c>
      <c r="B127" s="8" t="s">
        <v>59</v>
      </c>
      <c r="C127" s="30">
        <v>1750</v>
      </c>
      <c r="D127" s="120">
        <v>1750</v>
      </c>
    </row>
    <row r="128" spans="1:4" s="2" customFormat="1" ht="15.75" customHeight="1" x14ac:dyDescent="0.2">
      <c r="A128" s="42">
        <v>333</v>
      </c>
      <c r="B128" s="8" t="s">
        <v>60</v>
      </c>
      <c r="C128" s="30">
        <v>700</v>
      </c>
      <c r="D128" s="120">
        <v>750</v>
      </c>
    </row>
    <row r="129" spans="1:4" s="2" customFormat="1" ht="15.75" customHeight="1" x14ac:dyDescent="0.2">
      <c r="A129" s="42">
        <v>335</v>
      </c>
      <c r="B129" s="8" t="s">
        <v>167</v>
      </c>
      <c r="C129" s="30">
        <v>3400</v>
      </c>
      <c r="D129" s="120">
        <v>3000</v>
      </c>
    </row>
    <row r="130" spans="1:4" s="2" customFormat="1" ht="15.75" customHeight="1" x14ac:dyDescent="0.2">
      <c r="A130" s="42">
        <v>365</v>
      </c>
      <c r="B130" s="8" t="s">
        <v>61</v>
      </c>
      <c r="C130" s="30">
        <v>3500</v>
      </c>
      <c r="D130" s="120">
        <v>4000</v>
      </c>
    </row>
    <row r="131" spans="1:4" s="2" customFormat="1" ht="15.75" customHeight="1" x14ac:dyDescent="0.2">
      <c r="A131" s="36">
        <v>366</v>
      </c>
      <c r="B131" s="8" t="s">
        <v>62</v>
      </c>
      <c r="C131" s="30">
        <v>17700</v>
      </c>
      <c r="D131" s="120">
        <v>27000</v>
      </c>
    </row>
    <row r="132" spans="1:4" s="2" customFormat="1" ht="15.75" customHeight="1" x14ac:dyDescent="0.2">
      <c r="A132" s="36">
        <v>331</v>
      </c>
      <c r="B132" s="8" t="s">
        <v>63</v>
      </c>
      <c r="C132" s="30">
        <v>850</v>
      </c>
      <c r="D132" s="120">
        <v>500</v>
      </c>
    </row>
    <row r="133" spans="1:4" s="2" customFormat="1" ht="15.75" customHeight="1" thickBot="1" x14ac:dyDescent="0.25">
      <c r="A133" s="36"/>
      <c r="B133" s="15" t="s">
        <v>64</v>
      </c>
      <c r="C133" s="28">
        <f>SUM(C112:C132)</f>
        <v>93900</v>
      </c>
      <c r="D133" s="125">
        <v>105300</v>
      </c>
    </row>
    <row r="134" spans="1:4" s="2" customFormat="1" ht="15.75" customHeight="1" x14ac:dyDescent="0.2">
      <c r="A134" s="91" t="s">
        <v>65</v>
      </c>
      <c r="B134" s="92"/>
      <c r="C134" s="31"/>
      <c r="D134" s="126"/>
    </row>
    <row r="135" spans="1:4" s="2" customFormat="1" ht="15.75" customHeight="1" x14ac:dyDescent="0.2">
      <c r="A135" s="42">
        <v>336</v>
      </c>
      <c r="B135" s="8" t="s">
        <v>66</v>
      </c>
      <c r="C135" s="30">
        <v>250</v>
      </c>
      <c r="D135" s="120">
        <v>250</v>
      </c>
    </row>
    <row r="136" spans="1:4" s="2" customFormat="1" ht="15.75" customHeight="1" x14ac:dyDescent="0.2">
      <c r="A136" s="42">
        <v>337</v>
      </c>
      <c r="B136" s="8" t="s">
        <v>67</v>
      </c>
      <c r="C136" s="30">
        <v>600</v>
      </c>
      <c r="D136" s="120">
        <v>500</v>
      </c>
    </row>
    <row r="137" spans="1:4" s="2" customFormat="1" ht="15.75" customHeight="1" x14ac:dyDescent="0.2">
      <c r="A137" s="42">
        <v>350</v>
      </c>
      <c r="B137" s="8" t="s">
        <v>68</v>
      </c>
      <c r="C137" s="30">
        <v>300</v>
      </c>
      <c r="D137" s="120">
        <v>450</v>
      </c>
    </row>
    <row r="138" spans="1:4" s="2" customFormat="1" ht="15.75" customHeight="1" x14ac:dyDescent="0.2">
      <c r="A138" s="42">
        <v>358</v>
      </c>
      <c r="B138" s="8" t="s">
        <v>69</v>
      </c>
      <c r="C138" s="30">
        <v>14150</v>
      </c>
      <c r="D138" s="120">
        <v>14800</v>
      </c>
    </row>
    <row r="139" spans="1:4" s="2" customFormat="1" ht="15.75" customHeight="1" x14ac:dyDescent="0.2">
      <c r="A139" s="42">
        <v>510</v>
      </c>
      <c r="B139" s="8" t="s">
        <v>70</v>
      </c>
      <c r="C139" s="30">
        <v>2500</v>
      </c>
      <c r="D139" s="120">
        <v>2750</v>
      </c>
    </row>
    <row r="140" spans="1:4" s="2" customFormat="1" ht="15.75" customHeight="1" x14ac:dyDescent="0.2">
      <c r="A140" s="42">
        <v>523</v>
      </c>
      <c r="B140" s="8" t="s">
        <v>71</v>
      </c>
      <c r="C140" s="30">
        <v>6000</v>
      </c>
      <c r="D140" s="120">
        <v>6000</v>
      </c>
    </row>
    <row r="141" spans="1:4" s="2" customFormat="1" ht="15.75" customHeight="1" x14ac:dyDescent="0.2">
      <c r="A141" s="42" t="s">
        <v>160</v>
      </c>
      <c r="B141" s="8" t="s">
        <v>72</v>
      </c>
      <c r="C141" s="30">
        <v>250</v>
      </c>
      <c r="D141" s="120">
        <v>250</v>
      </c>
    </row>
    <row r="142" spans="1:4" s="2" customFormat="1" ht="15.75" customHeight="1" x14ac:dyDescent="0.2">
      <c r="A142" s="42">
        <v>323</v>
      </c>
      <c r="B142" s="8" t="s">
        <v>73</v>
      </c>
      <c r="C142" s="30">
        <v>400</v>
      </c>
      <c r="D142" s="120">
        <v>500</v>
      </c>
    </row>
    <row r="143" spans="1:4" s="2" customFormat="1" ht="15.75" customHeight="1" x14ac:dyDescent="0.2">
      <c r="A143" s="42">
        <v>324</v>
      </c>
      <c r="B143" s="8" t="s">
        <v>74</v>
      </c>
      <c r="C143" s="30">
        <v>550</v>
      </c>
      <c r="D143" s="120">
        <v>500</v>
      </c>
    </row>
    <row r="144" spans="1:4" s="2" customFormat="1" ht="15.75" customHeight="1" x14ac:dyDescent="0.2">
      <c r="A144" s="42">
        <v>508</v>
      </c>
      <c r="B144" s="8" t="s">
        <v>168</v>
      </c>
      <c r="C144" s="59">
        <v>2500</v>
      </c>
      <c r="D144" s="127">
        <v>1000</v>
      </c>
    </row>
    <row r="145" spans="1:4" s="2" customFormat="1" ht="15.75" customHeight="1" x14ac:dyDescent="0.2">
      <c r="A145" s="42"/>
      <c r="B145" s="8" t="s">
        <v>162</v>
      </c>
      <c r="C145" s="59">
        <v>1750</v>
      </c>
      <c r="D145" s="127">
        <v>1750</v>
      </c>
    </row>
    <row r="146" spans="1:4" s="2" customFormat="1" ht="15.75" customHeight="1" x14ac:dyDescent="0.2">
      <c r="A146" s="42"/>
      <c r="B146" s="8" t="s">
        <v>169</v>
      </c>
      <c r="C146" s="59">
        <v>0</v>
      </c>
      <c r="D146" s="127">
        <v>500</v>
      </c>
    </row>
    <row r="147" spans="1:4" s="2" customFormat="1" ht="15.75" customHeight="1" thickBot="1" x14ac:dyDescent="0.25">
      <c r="A147" s="97" t="s">
        <v>75</v>
      </c>
      <c r="B147" s="98"/>
      <c r="C147" s="28">
        <f>SUM(C135:C146)</f>
        <v>29250</v>
      </c>
      <c r="D147" s="125">
        <v>29250</v>
      </c>
    </row>
    <row r="148" spans="1:4" s="2" customFormat="1" ht="15.75" customHeight="1" x14ac:dyDescent="0.2">
      <c r="A148" s="91" t="s">
        <v>76</v>
      </c>
      <c r="B148" s="92"/>
      <c r="C148" s="31"/>
      <c r="D148" s="126"/>
    </row>
    <row r="149" spans="1:4" s="2" customFormat="1" ht="15.75" customHeight="1" x14ac:dyDescent="0.2">
      <c r="A149" s="42">
        <v>505</v>
      </c>
      <c r="B149" s="8" t="s">
        <v>77</v>
      </c>
      <c r="C149" s="30">
        <v>125000</v>
      </c>
      <c r="D149" s="120">
        <v>135000</v>
      </c>
    </row>
    <row r="150" spans="1:4" s="2" customFormat="1" ht="15.75" customHeight="1" thickBot="1" x14ac:dyDescent="0.25">
      <c r="A150" s="52"/>
      <c r="B150" s="13" t="s">
        <v>161</v>
      </c>
      <c r="C150" s="28">
        <f>SUM(C149)</f>
        <v>125000</v>
      </c>
      <c r="D150" s="125">
        <v>135000</v>
      </c>
    </row>
    <row r="151" spans="1:4" s="2" customFormat="1" ht="15.75" customHeight="1" x14ac:dyDescent="0.2">
      <c r="A151" s="91" t="s">
        <v>78</v>
      </c>
      <c r="B151" s="92"/>
      <c r="C151" s="31"/>
      <c r="D151" s="126"/>
    </row>
    <row r="152" spans="1:4" s="2" customFormat="1" ht="15.75" customHeight="1" x14ac:dyDescent="0.2">
      <c r="A152" s="42">
        <v>340</v>
      </c>
      <c r="B152" s="8" t="s">
        <v>79</v>
      </c>
      <c r="C152" s="30">
        <v>3000</v>
      </c>
      <c r="D152" s="120">
        <v>3000</v>
      </c>
    </row>
    <row r="153" spans="1:4" s="2" customFormat="1" ht="15.75" customHeight="1" x14ac:dyDescent="0.2">
      <c r="A153" s="42">
        <v>341</v>
      </c>
      <c r="B153" s="8" t="s">
        <v>80</v>
      </c>
      <c r="C153" s="30">
        <v>2750</v>
      </c>
      <c r="D153" s="120">
        <v>2750</v>
      </c>
    </row>
    <row r="154" spans="1:4" s="2" customFormat="1" ht="15.75" customHeight="1" x14ac:dyDescent="0.2">
      <c r="A154" s="42">
        <v>346</v>
      </c>
      <c r="B154" s="8" t="s">
        <v>81</v>
      </c>
      <c r="C154" s="30">
        <v>1500</v>
      </c>
      <c r="D154" s="120">
        <v>1750</v>
      </c>
    </row>
    <row r="155" spans="1:4" s="2" customFormat="1" ht="15.75" customHeight="1" x14ac:dyDescent="0.2">
      <c r="A155" s="42">
        <v>576</v>
      </c>
      <c r="B155" s="8" t="s">
        <v>82</v>
      </c>
      <c r="C155" s="30">
        <v>900</v>
      </c>
      <c r="D155" s="120">
        <v>1000</v>
      </c>
    </row>
    <row r="156" spans="1:4" s="2" customFormat="1" ht="15.75" customHeight="1" x14ac:dyDescent="0.2">
      <c r="A156" s="42">
        <v>344</v>
      </c>
      <c r="B156" s="8" t="s">
        <v>83</v>
      </c>
      <c r="C156" s="30">
        <v>200</v>
      </c>
      <c r="D156" s="120">
        <v>250</v>
      </c>
    </row>
    <row r="157" spans="1:4" s="2" customFormat="1" ht="15.75" customHeight="1" x14ac:dyDescent="0.2">
      <c r="A157" s="42">
        <v>536</v>
      </c>
      <c r="B157" s="8" t="s">
        <v>84</v>
      </c>
      <c r="C157" s="30">
        <v>3500</v>
      </c>
      <c r="D157" s="120">
        <v>3800</v>
      </c>
    </row>
    <row r="158" spans="1:4" s="2" customFormat="1" ht="15.75" customHeight="1" x14ac:dyDescent="0.2">
      <c r="A158" s="42">
        <v>539</v>
      </c>
      <c r="B158" s="8" t="s">
        <v>85</v>
      </c>
      <c r="C158" s="30">
        <v>12000</v>
      </c>
      <c r="D158" s="120">
        <v>13000</v>
      </c>
    </row>
    <row r="159" spans="1:4" s="2" customFormat="1" ht="15.75" customHeight="1" x14ac:dyDescent="0.2">
      <c r="A159" s="42" t="s">
        <v>86</v>
      </c>
      <c r="B159" s="8" t="s">
        <v>87</v>
      </c>
      <c r="C159" s="30">
        <v>6900</v>
      </c>
      <c r="D159" s="120">
        <v>2345</v>
      </c>
    </row>
    <row r="160" spans="1:4" s="2" customFormat="1" ht="15.75" customHeight="1" x14ac:dyDescent="0.2">
      <c r="A160" s="42">
        <v>564</v>
      </c>
      <c r="B160" s="8" t="s">
        <v>88</v>
      </c>
      <c r="C160" s="30">
        <v>42000</v>
      </c>
      <c r="D160" s="120">
        <v>42000</v>
      </c>
    </row>
    <row r="161" spans="1:4" s="2" customFormat="1" ht="15.75" customHeight="1" x14ac:dyDescent="0.2">
      <c r="A161" s="42">
        <v>351</v>
      </c>
      <c r="B161" s="8" t="s">
        <v>89</v>
      </c>
      <c r="C161" s="30">
        <v>17509</v>
      </c>
      <c r="D161" s="120">
        <v>17509</v>
      </c>
    </row>
    <row r="162" spans="1:4" s="2" customFormat="1" ht="15.75" customHeight="1" thickBot="1" x14ac:dyDescent="0.25">
      <c r="A162" s="42"/>
      <c r="B162" s="51" t="s">
        <v>90</v>
      </c>
      <c r="C162" s="28">
        <f>SUM(C152:C161)</f>
        <v>90259</v>
      </c>
      <c r="D162" s="125">
        <v>87404</v>
      </c>
    </row>
    <row r="163" spans="1:4" s="2" customFormat="1" ht="15.75" customHeight="1" x14ac:dyDescent="0.2">
      <c r="A163" s="89" t="s">
        <v>91</v>
      </c>
      <c r="B163" s="90"/>
      <c r="C163" s="31"/>
      <c r="D163" s="126"/>
    </row>
    <row r="164" spans="1:4" s="2" customFormat="1" ht="15.75" customHeight="1" x14ac:dyDescent="0.2">
      <c r="A164" s="42">
        <v>354</v>
      </c>
      <c r="B164" s="8" t="s">
        <v>91</v>
      </c>
      <c r="C164" s="30">
        <v>17000</v>
      </c>
      <c r="D164" s="120">
        <v>17000</v>
      </c>
    </row>
    <row r="165" spans="1:4" s="2" customFormat="1" ht="15.75" customHeight="1" x14ac:dyDescent="0.2">
      <c r="A165" s="42">
        <v>355</v>
      </c>
      <c r="B165" s="8" t="s">
        <v>92</v>
      </c>
      <c r="C165" s="30">
        <v>104045</v>
      </c>
      <c r="D165" s="120">
        <v>121475</v>
      </c>
    </row>
    <row r="166" spans="1:4" s="2" customFormat="1" ht="15.75" customHeight="1" x14ac:dyDescent="0.2">
      <c r="A166" s="42" t="s">
        <v>93</v>
      </c>
      <c r="B166" s="8" t="s">
        <v>94</v>
      </c>
      <c r="C166" s="30">
        <v>5000</v>
      </c>
      <c r="D166" s="120">
        <v>3000</v>
      </c>
    </row>
    <row r="167" spans="1:4" s="2" customFormat="1" ht="15.75" customHeight="1" x14ac:dyDescent="0.2">
      <c r="A167" s="42">
        <v>355</v>
      </c>
      <c r="B167" s="8" t="s">
        <v>95</v>
      </c>
      <c r="C167" s="30">
        <v>15588</v>
      </c>
      <c r="D167" s="120">
        <v>17840</v>
      </c>
    </row>
    <row r="168" spans="1:4" s="2" customFormat="1" ht="15.75" customHeight="1" thickBot="1" x14ac:dyDescent="0.25">
      <c r="A168" s="42"/>
      <c r="B168" s="15" t="s">
        <v>96</v>
      </c>
      <c r="C168" s="28">
        <f>SUM(C164:C167)</f>
        <v>141633</v>
      </c>
      <c r="D168" s="125">
        <v>159315</v>
      </c>
    </row>
    <row r="169" spans="1:4" s="2" customFormat="1" ht="15.75" customHeight="1" x14ac:dyDescent="0.2">
      <c r="A169" s="49"/>
      <c r="B169" s="50"/>
      <c r="C169" s="123"/>
      <c r="D169" s="128"/>
    </row>
    <row r="170" spans="1:4" s="2" customFormat="1" ht="15.75" customHeight="1" thickBot="1" x14ac:dyDescent="0.25">
      <c r="A170" s="95" t="s">
        <v>44</v>
      </c>
      <c r="B170" s="96"/>
      <c r="C170" s="48">
        <f>C133+C147+C150+C162+C168</f>
        <v>480042</v>
      </c>
      <c r="D170" s="129">
        <v>516269</v>
      </c>
    </row>
    <row r="171" spans="1:4" s="2" customFormat="1" ht="18.75" customHeight="1" thickBot="1" x14ac:dyDescent="0.25">
      <c r="A171" s="83" t="s">
        <v>97</v>
      </c>
      <c r="B171" s="84"/>
      <c r="C171" s="84"/>
    </row>
    <row r="172" spans="1:4" s="2" customFormat="1" ht="15.75" customHeight="1" x14ac:dyDescent="0.2">
      <c r="A172" s="38">
        <v>503</v>
      </c>
      <c r="B172" s="6" t="s">
        <v>98</v>
      </c>
      <c r="C172" s="29">
        <v>12000</v>
      </c>
      <c r="D172" s="119">
        <v>15000</v>
      </c>
    </row>
    <row r="173" spans="1:4" s="2" customFormat="1" ht="15.75" customHeight="1" x14ac:dyDescent="0.2">
      <c r="A173" s="42">
        <v>515</v>
      </c>
      <c r="B173" s="8" t="s">
        <v>99</v>
      </c>
      <c r="C173" s="30">
        <v>3000</v>
      </c>
      <c r="D173" s="120">
        <v>3000</v>
      </c>
    </row>
    <row r="174" spans="1:4" s="2" customFormat="1" ht="15.75" customHeight="1" x14ac:dyDescent="0.2">
      <c r="A174" s="42">
        <v>518</v>
      </c>
      <c r="B174" s="8" t="s">
        <v>100</v>
      </c>
      <c r="C174" s="30">
        <v>3550</v>
      </c>
      <c r="D174" s="120">
        <v>4000</v>
      </c>
    </row>
    <row r="175" spans="1:4" s="2" customFormat="1" ht="15.75" customHeight="1" x14ac:dyDescent="0.2">
      <c r="A175" s="42">
        <v>502</v>
      </c>
      <c r="B175" s="8" t="s">
        <v>101</v>
      </c>
      <c r="C175" s="30">
        <v>12500</v>
      </c>
      <c r="D175" s="120">
        <v>15000</v>
      </c>
    </row>
    <row r="176" spans="1:4" s="2" customFormat="1" ht="15.75" customHeight="1" x14ac:dyDescent="0.2">
      <c r="A176" s="42">
        <v>519</v>
      </c>
      <c r="B176" s="8" t="s">
        <v>102</v>
      </c>
      <c r="C176" s="30">
        <v>62000</v>
      </c>
      <c r="D176" s="120">
        <v>55000</v>
      </c>
    </row>
    <row r="177" spans="1:4" s="2" customFormat="1" ht="15.75" customHeight="1" x14ac:dyDescent="0.2">
      <c r="A177" s="42">
        <v>601</v>
      </c>
      <c r="B177" s="8" t="s">
        <v>103</v>
      </c>
      <c r="C177" s="30">
        <v>11500</v>
      </c>
      <c r="D177" s="120">
        <v>12500</v>
      </c>
    </row>
    <row r="178" spans="1:4" s="2" customFormat="1" ht="15.75" customHeight="1" x14ac:dyDescent="0.2">
      <c r="A178" s="42">
        <v>531</v>
      </c>
      <c r="B178" s="8" t="s">
        <v>104</v>
      </c>
      <c r="C178" s="30">
        <v>0</v>
      </c>
      <c r="D178" s="120">
        <v>0</v>
      </c>
    </row>
    <row r="179" spans="1:4" s="2" customFormat="1" ht="15.75" customHeight="1" x14ac:dyDescent="0.2">
      <c r="A179" s="42">
        <v>506</v>
      </c>
      <c r="B179" s="8" t="s">
        <v>105</v>
      </c>
      <c r="C179" s="30">
        <v>450</v>
      </c>
      <c r="D179" s="120">
        <v>500</v>
      </c>
    </row>
    <row r="180" spans="1:4" s="2" customFormat="1" ht="15.75" customHeight="1" x14ac:dyDescent="0.2">
      <c r="A180" s="42">
        <v>604</v>
      </c>
      <c r="B180" s="8" t="s">
        <v>106</v>
      </c>
      <c r="C180" s="30">
        <v>2500</v>
      </c>
      <c r="D180" s="120">
        <v>3000</v>
      </c>
    </row>
    <row r="181" spans="1:4" s="2" customFormat="1" ht="15.75" customHeight="1" x14ac:dyDescent="0.2">
      <c r="A181" s="42">
        <v>517</v>
      </c>
      <c r="B181" s="8" t="s">
        <v>107</v>
      </c>
      <c r="C181" s="30">
        <v>3000</v>
      </c>
      <c r="D181" s="120">
        <v>3000</v>
      </c>
    </row>
    <row r="182" spans="1:4" s="2" customFormat="1" ht="15.75" customHeight="1" x14ac:dyDescent="0.2">
      <c r="A182" s="42">
        <v>600</v>
      </c>
      <c r="B182" s="8" t="s">
        <v>108</v>
      </c>
      <c r="C182" s="30">
        <v>3500</v>
      </c>
      <c r="D182" s="120">
        <v>6000</v>
      </c>
    </row>
    <row r="183" spans="1:4" s="2" customFormat="1" ht="15.75" customHeight="1" x14ac:dyDescent="0.2">
      <c r="A183" s="42"/>
      <c r="B183" s="8" t="s">
        <v>190</v>
      </c>
      <c r="C183" s="30">
        <v>0</v>
      </c>
      <c r="D183" s="120">
        <v>500</v>
      </c>
    </row>
    <row r="184" spans="1:4" s="2" customFormat="1" ht="15.75" customHeight="1" x14ac:dyDescent="0.2">
      <c r="A184" s="42">
        <v>513</v>
      </c>
      <c r="B184" s="8" t="s">
        <v>109</v>
      </c>
      <c r="C184" s="30">
        <v>20500</v>
      </c>
      <c r="D184" s="120">
        <v>22500</v>
      </c>
    </row>
    <row r="185" spans="1:4" s="2" customFormat="1" ht="15.75" customHeight="1" x14ac:dyDescent="0.2">
      <c r="A185" s="42">
        <v>544</v>
      </c>
      <c r="B185" s="8" t="s">
        <v>110</v>
      </c>
      <c r="C185" s="30">
        <v>2200</v>
      </c>
      <c r="D185" s="120">
        <v>2200</v>
      </c>
    </row>
    <row r="186" spans="1:4" s="2" customFormat="1" ht="15.75" customHeight="1" x14ac:dyDescent="0.2">
      <c r="A186" s="42">
        <v>527</v>
      </c>
      <c r="B186" s="8" t="s">
        <v>111</v>
      </c>
      <c r="C186" s="30">
        <v>5000</v>
      </c>
      <c r="D186" s="120">
        <v>5000</v>
      </c>
    </row>
    <row r="187" spans="1:4" s="2" customFormat="1" ht="15.75" customHeight="1" x14ac:dyDescent="0.2">
      <c r="A187" s="42">
        <v>369</v>
      </c>
      <c r="B187" s="8" t="s">
        <v>112</v>
      </c>
      <c r="C187" s="30">
        <v>27000</v>
      </c>
      <c r="D187" s="120">
        <v>28000</v>
      </c>
    </row>
    <row r="188" spans="1:4" s="2" customFormat="1" ht="15.75" customHeight="1" x14ac:dyDescent="0.2">
      <c r="A188" s="42">
        <v>370</v>
      </c>
      <c r="B188" s="10" t="s">
        <v>177</v>
      </c>
      <c r="C188" s="30">
        <v>25741</v>
      </c>
      <c r="D188" s="120">
        <v>27569</v>
      </c>
    </row>
    <row r="189" spans="1:4" s="2" customFormat="1" ht="15.75" customHeight="1" x14ac:dyDescent="0.2">
      <c r="A189" s="42">
        <v>349</v>
      </c>
      <c r="B189" s="8" t="s">
        <v>113</v>
      </c>
      <c r="C189" s="30">
        <v>100</v>
      </c>
      <c r="D189" s="120">
        <v>100</v>
      </c>
    </row>
    <row r="190" spans="1:4" s="2" customFormat="1" ht="15.75" customHeight="1" x14ac:dyDescent="0.2">
      <c r="A190" s="39"/>
      <c r="B190" s="53" t="s">
        <v>170</v>
      </c>
      <c r="C190" s="135">
        <v>500</v>
      </c>
      <c r="D190" s="136">
        <v>250</v>
      </c>
    </row>
    <row r="191" spans="1:4" s="2" customFormat="1" ht="15.75" customHeight="1" x14ac:dyDescent="0.2">
      <c r="A191" s="39"/>
      <c r="B191" s="53" t="s">
        <v>191</v>
      </c>
      <c r="C191" s="135">
        <v>0</v>
      </c>
      <c r="D191" s="136">
        <v>50</v>
      </c>
    </row>
    <row r="192" spans="1:4" s="2" customFormat="1" ht="15.75" customHeight="1" thickBot="1" x14ac:dyDescent="0.25">
      <c r="A192" s="37"/>
      <c r="B192" s="21" t="s">
        <v>97</v>
      </c>
      <c r="C192" s="27">
        <f>SUM(C172:C191)</f>
        <v>195041</v>
      </c>
      <c r="D192" s="122">
        <v>175600</v>
      </c>
    </row>
    <row r="193" spans="1:4" s="2" customFormat="1" ht="18.75" customHeight="1" thickBot="1" x14ac:dyDescent="0.25">
      <c r="A193" s="83" t="s">
        <v>114</v>
      </c>
      <c r="B193" s="84"/>
      <c r="C193" s="84"/>
    </row>
    <row r="194" spans="1:4" s="2" customFormat="1" ht="15.75" customHeight="1" x14ac:dyDescent="0.2">
      <c r="A194" s="38">
        <v>548</v>
      </c>
      <c r="B194" s="6" t="s">
        <v>115</v>
      </c>
      <c r="C194" s="29">
        <v>94000</v>
      </c>
      <c r="D194" s="119">
        <v>95000</v>
      </c>
    </row>
    <row r="195" spans="1:4" s="2" customFormat="1" ht="15.75" customHeight="1" x14ac:dyDescent="0.2">
      <c r="A195" s="41">
        <v>560</v>
      </c>
      <c r="B195" s="7" t="s">
        <v>116</v>
      </c>
      <c r="C195" s="31">
        <v>1000</v>
      </c>
      <c r="D195" s="126">
        <v>1000</v>
      </c>
    </row>
    <row r="196" spans="1:4" s="2" customFormat="1" ht="15.75" customHeight="1" x14ac:dyDescent="0.2">
      <c r="A196" s="41">
        <v>504</v>
      </c>
      <c r="B196" s="7" t="s">
        <v>117</v>
      </c>
      <c r="C196" s="30">
        <v>0</v>
      </c>
      <c r="D196" s="120">
        <v>0</v>
      </c>
    </row>
    <row r="197" spans="1:4" s="2" customFormat="1" ht="15.75" customHeight="1" thickBot="1" x14ac:dyDescent="0.25">
      <c r="A197" s="40"/>
      <c r="B197" s="21" t="s">
        <v>118</v>
      </c>
      <c r="C197" s="27">
        <f>SUM(C194:C196)</f>
        <v>95000</v>
      </c>
      <c r="D197" s="122">
        <v>96000</v>
      </c>
    </row>
    <row r="198" spans="1:4" s="2" customFormat="1" ht="18.75" customHeight="1" thickBot="1" x14ac:dyDescent="0.25">
      <c r="A198" s="83" t="s">
        <v>119</v>
      </c>
      <c r="B198" s="84"/>
      <c r="C198" s="84"/>
    </row>
    <row r="199" spans="1:4" s="2" customFormat="1" ht="15.75" customHeight="1" x14ac:dyDescent="0.2">
      <c r="A199" s="38">
        <v>614</v>
      </c>
      <c r="B199" s="6" t="s">
        <v>120</v>
      </c>
      <c r="C199" s="29">
        <v>22880</v>
      </c>
      <c r="D199" s="119">
        <v>21808</v>
      </c>
    </row>
    <row r="200" spans="1:4" s="2" customFormat="1" ht="15.75" customHeight="1" x14ac:dyDescent="0.2">
      <c r="A200" s="39">
        <v>522</v>
      </c>
      <c r="B200" s="12" t="s">
        <v>121</v>
      </c>
      <c r="C200" s="30">
        <v>2500</v>
      </c>
      <c r="D200" s="120">
        <v>2500</v>
      </c>
    </row>
    <row r="201" spans="1:4" s="2" customFormat="1" ht="15.75" customHeight="1" x14ac:dyDescent="0.2">
      <c r="A201" s="60"/>
      <c r="B201" s="53" t="s">
        <v>178</v>
      </c>
      <c r="C201" s="61">
        <v>1700</v>
      </c>
      <c r="D201" s="130">
        <v>1700</v>
      </c>
    </row>
    <row r="202" spans="1:4" s="2" customFormat="1" ht="15.75" customHeight="1" thickBot="1" x14ac:dyDescent="0.25">
      <c r="A202" s="40"/>
      <c r="B202" s="21" t="s">
        <v>119</v>
      </c>
      <c r="C202" s="27">
        <f>SUM(C199:C201)</f>
        <v>27080</v>
      </c>
      <c r="D202" s="122">
        <v>26008</v>
      </c>
    </row>
    <row r="203" spans="1:4" s="2" customFormat="1" ht="18.75" customHeight="1" thickBot="1" x14ac:dyDescent="0.25">
      <c r="A203" s="85" t="s">
        <v>122</v>
      </c>
      <c r="B203" s="86"/>
      <c r="C203" s="86"/>
    </row>
    <row r="204" spans="1:4" s="2" customFormat="1" ht="15.75" customHeight="1" x14ac:dyDescent="0.2">
      <c r="A204" s="35"/>
      <c r="B204" s="6" t="s">
        <v>192</v>
      </c>
      <c r="C204" s="137">
        <v>172265</v>
      </c>
      <c r="D204" s="138">
        <v>165053</v>
      </c>
    </row>
    <row r="205" spans="1:4" s="2" customFormat="1" ht="15.75" customHeight="1" x14ac:dyDescent="0.2">
      <c r="A205" s="36"/>
      <c r="B205" s="8" t="s">
        <v>159</v>
      </c>
      <c r="C205" s="59">
        <v>45828</v>
      </c>
      <c r="D205" s="127">
        <v>0</v>
      </c>
    </row>
    <row r="206" spans="1:4" s="2" customFormat="1" ht="15.75" customHeight="1" x14ac:dyDescent="0.2">
      <c r="A206" s="36"/>
      <c r="B206" s="8" t="s">
        <v>179</v>
      </c>
      <c r="C206" s="59">
        <v>120695</v>
      </c>
      <c r="D206" s="127">
        <v>15674</v>
      </c>
    </row>
    <row r="207" spans="1:4" s="2" customFormat="1" ht="15.75" customHeight="1" x14ac:dyDescent="0.2">
      <c r="A207" s="36"/>
      <c r="B207" s="8"/>
      <c r="C207" s="59"/>
      <c r="D207" s="127"/>
    </row>
    <row r="208" spans="1:4" s="2" customFormat="1" ht="15.75" customHeight="1" thickBot="1" x14ac:dyDescent="0.25">
      <c r="A208" s="37"/>
      <c r="B208" s="21" t="s">
        <v>122</v>
      </c>
      <c r="C208" s="27">
        <f>SUM(C204:C207)</f>
        <v>338788</v>
      </c>
      <c r="D208" s="122">
        <f>SUM(D204:D207)</f>
        <v>180727</v>
      </c>
    </row>
    <row r="209" spans="1:4" s="2" customFormat="1" ht="18.75" thickBot="1" x14ac:dyDescent="0.25">
      <c r="A209" s="14"/>
      <c r="B209" s="33" t="s">
        <v>123</v>
      </c>
      <c r="C209" s="34">
        <v>7588803</v>
      </c>
      <c r="D209" s="34">
        <v>7889195</v>
      </c>
    </row>
  </sheetData>
  <mergeCells count="46">
    <mergeCell ref="A198:C198"/>
    <mergeCell ref="A203:C203"/>
    <mergeCell ref="A95:C95"/>
    <mergeCell ref="A103:C103"/>
    <mergeCell ref="A110:C110"/>
    <mergeCell ref="A171:C171"/>
    <mergeCell ref="A193:C193"/>
    <mergeCell ref="A163:B163"/>
    <mergeCell ref="A151:B151"/>
    <mergeCell ref="A148:B148"/>
    <mergeCell ref="A134:B134"/>
    <mergeCell ref="A111:B111"/>
    <mergeCell ref="A170:B170"/>
    <mergeCell ref="A147:B147"/>
    <mergeCell ref="A67:C67"/>
    <mergeCell ref="A73:C73"/>
    <mergeCell ref="A88:C88"/>
    <mergeCell ref="A64:C64"/>
    <mergeCell ref="A17:C17"/>
    <mergeCell ref="A23:C23"/>
    <mergeCell ref="A30:C30"/>
    <mergeCell ref="A36:C36"/>
    <mergeCell ref="A42:C42"/>
    <mergeCell ref="A14:C14"/>
    <mergeCell ref="A22:B22"/>
    <mergeCell ref="A29:B29"/>
    <mergeCell ref="A55:B55"/>
    <mergeCell ref="A60:B60"/>
    <mergeCell ref="A35:B35"/>
    <mergeCell ref="A41:B41"/>
    <mergeCell ref="A45:B45"/>
    <mergeCell ref="A46:C46"/>
    <mergeCell ref="A56:C56"/>
    <mergeCell ref="A59:B59"/>
    <mergeCell ref="A12:B12"/>
    <mergeCell ref="A13:B13"/>
    <mergeCell ref="A1:C1"/>
    <mergeCell ref="A3:B3"/>
    <mergeCell ref="A4:B4"/>
    <mergeCell ref="A9:B9"/>
    <mergeCell ref="A10:B10"/>
    <mergeCell ref="A11:B11"/>
    <mergeCell ref="A5:B5"/>
    <mergeCell ref="A6:B6"/>
    <mergeCell ref="A7:B7"/>
    <mergeCell ref="A8:B8"/>
  </mergeCell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Comparison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2018-06-19T16:04:54Z</cp:lastPrinted>
  <dcterms:created xsi:type="dcterms:W3CDTF">2018-06-08T12:49:05Z</dcterms:created>
  <dcterms:modified xsi:type="dcterms:W3CDTF">2020-06-04T12:58:43Z</dcterms:modified>
</cp:coreProperties>
</file>