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ssan1\StaffData$\l.smith\CHRISS OWENS\FINANCE AND PREMISES AGENDA AND MINUTES-additional paperwork\"/>
    </mc:Choice>
  </mc:AlternateContent>
  <bookViews>
    <workbookView xWindow="480" yWindow="720" windowWidth="24240" windowHeight="11985"/>
  </bookViews>
  <sheets>
    <sheet name="Summary" sheetId="3" r:id="rId1"/>
    <sheet name="Income" sheetId="1" r:id="rId2"/>
    <sheet name="Expenditure (non Capitation)" sheetId="2" r:id="rId3"/>
    <sheet name="Expenditure(Capitation)" sheetId="4" r:id="rId4"/>
    <sheet name="." sheetId="6" r:id="rId5"/>
  </sheets>
  <externalReferences>
    <externalReference r:id="rId6"/>
  </externalReferences>
  <definedNames>
    <definedName name="_xlnm.Print_Area" localSheetId="2">'Expenditure (non Capitation)'!$A$1:$I$133</definedName>
    <definedName name="_xlnm.Print_Area" localSheetId="3">'Expenditure(Capitation)'!$F$1:$J$59</definedName>
  </definedNames>
  <calcPr calcId="152511"/>
</workbook>
</file>

<file path=xl/calcChain.xml><?xml version="1.0" encoding="utf-8"?>
<calcChain xmlns="http://schemas.openxmlformats.org/spreadsheetml/2006/main">
  <c r="B42" i="3" l="1"/>
  <c r="B41" i="3"/>
  <c r="B39" i="3"/>
  <c r="B38" i="3"/>
  <c r="B37" i="3"/>
  <c r="E66" i="2" l="1"/>
  <c r="H57" i="4"/>
  <c r="H55" i="4"/>
  <c r="H50" i="4"/>
  <c r="H49" i="4"/>
  <c r="H44" i="4"/>
  <c r="H43" i="4"/>
  <c r="H42" i="4"/>
  <c r="H40" i="4"/>
  <c r="H38" i="4"/>
  <c r="H37" i="4"/>
  <c r="H33" i="4"/>
  <c r="H31" i="4"/>
  <c r="H28" i="4"/>
  <c r="H25" i="4"/>
  <c r="H24" i="4"/>
  <c r="H23" i="4"/>
  <c r="H22" i="4"/>
  <c r="H21" i="4"/>
  <c r="H20" i="4"/>
  <c r="H19" i="4"/>
  <c r="H18" i="4"/>
  <c r="H16" i="4"/>
  <c r="H14" i="4"/>
  <c r="H12" i="4"/>
  <c r="H11" i="4"/>
  <c r="H9" i="4"/>
  <c r="I14" i="1"/>
  <c r="I9" i="1"/>
  <c r="E37" i="2"/>
  <c r="E8" i="2" l="1"/>
  <c r="E84" i="2" l="1"/>
  <c r="E79" i="2"/>
  <c r="E75" i="2"/>
  <c r="E72" i="2"/>
  <c r="E60" i="2"/>
  <c r="E50" i="2"/>
  <c r="E42" i="2"/>
  <c r="E31" i="2"/>
  <c r="E27" i="2"/>
  <c r="E24" i="2"/>
  <c r="E11" i="2"/>
  <c r="I59" i="4" l="1"/>
  <c r="B25" i="3"/>
  <c r="B16" i="3"/>
  <c r="B15" i="3"/>
  <c r="B14" i="3"/>
  <c r="B10" i="3"/>
  <c r="I29" i="1"/>
  <c r="B9" i="3" s="1"/>
  <c r="I19" i="1"/>
  <c r="B8" i="3" s="1"/>
  <c r="I11" i="1"/>
  <c r="I36" i="1" l="1"/>
  <c r="H59" i="4"/>
  <c r="B26" i="3" s="1"/>
  <c r="B24" i="3" l="1"/>
  <c r="B7" i="3" l="1"/>
  <c r="B11" i="3" l="1"/>
  <c r="B22" i="3" l="1"/>
  <c r="XFD73" i="2" l="1"/>
  <c r="B19" i="3"/>
  <c r="B23" i="3"/>
  <c r="B20" i="3" l="1"/>
  <c r="B18" i="3"/>
  <c r="B21" i="3"/>
  <c r="B17" i="3"/>
  <c r="E38" i="1" l="1"/>
  <c r="B28" i="3" l="1"/>
  <c r="B30" i="3" l="1"/>
  <c r="B32" i="3" l="1"/>
</calcChain>
</file>

<file path=xl/comments1.xml><?xml version="1.0" encoding="utf-8"?>
<comments xmlns="http://schemas.openxmlformats.org/spreadsheetml/2006/main">
  <authors>
    <author>C.Owens</author>
  </authors>
  <commentList>
    <comment ref="E52" authorId="0" shapeId="0">
      <text>
        <r>
          <rPr>
            <b/>
            <sz val="9"/>
            <color indexed="81"/>
            <rFont val="Tahoma"/>
            <family val="2"/>
          </rPr>
          <t>C.Owens:</t>
        </r>
        <r>
          <rPr>
            <sz val="9"/>
            <color indexed="81"/>
            <rFont val="Tahoma"/>
            <family val="2"/>
          </rPr>
          <t xml:space="preserve">
Total Churchill cost £142,000 + £3000 sundries.  Astro pays £17,200 &amp; S. Hall pays £12,400
Cleaning includes refuse</t>
        </r>
      </text>
    </comment>
  </commentList>
</comments>
</file>

<file path=xl/sharedStrings.xml><?xml version="1.0" encoding="utf-8"?>
<sst xmlns="http://schemas.openxmlformats.org/spreadsheetml/2006/main" count="262" uniqueCount="217">
  <si>
    <t>SEN Income</t>
  </si>
  <si>
    <t>Rates Income</t>
  </si>
  <si>
    <t>GAG funding</t>
  </si>
  <si>
    <t>Other Govt Grants</t>
  </si>
  <si>
    <t>Other Income</t>
  </si>
  <si>
    <t>Total INCOME</t>
  </si>
  <si>
    <t>Teaching Staff</t>
  </si>
  <si>
    <t>Educational Support Staff</t>
  </si>
  <si>
    <t>Premises Staffing</t>
  </si>
  <si>
    <t>Admin Staffing</t>
  </si>
  <si>
    <t>Maintenance of Premises</t>
  </si>
  <si>
    <t>Other Occupational Costs</t>
  </si>
  <si>
    <t>Educational Supplies and Services</t>
  </si>
  <si>
    <t>Other Supplies and Services</t>
  </si>
  <si>
    <t>ICT Costs (Non Capital)</t>
  </si>
  <si>
    <t>Nominal Code Desc</t>
  </si>
  <si>
    <t>Cost Centre desc</t>
  </si>
  <si>
    <t>GAG Income</t>
  </si>
  <si>
    <t>Bottom figures MUST balance!!</t>
  </si>
  <si>
    <t>Nominal Code</t>
  </si>
  <si>
    <t>Cost Code</t>
  </si>
  <si>
    <t>£</t>
  </si>
  <si>
    <t>TEACHING STAFF</t>
  </si>
  <si>
    <t>M D A  STAFF</t>
  </si>
  <si>
    <t>ADMIN STAFF</t>
  </si>
  <si>
    <t>LIBRARY STAFF</t>
  </si>
  <si>
    <t>PREMISES STAFF</t>
  </si>
  <si>
    <t>GROUNDS MAINTENANCE</t>
  </si>
  <si>
    <t>RATES</t>
  </si>
  <si>
    <t>CLEANING</t>
  </si>
  <si>
    <t>POSTAGE</t>
  </si>
  <si>
    <t>INSURANCE</t>
  </si>
  <si>
    <t>PROFESSIONAL FEES</t>
  </si>
  <si>
    <t>HOSPITALITY</t>
  </si>
  <si>
    <t>GOVERNORS</t>
  </si>
  <si>
    <t>6th form income</t>
  </si>
  <si>
    <t>SUPPLY &amp; COVER STAFF</t>
  </si>
  <si>
    <t>Capitation/ Curriculum</t>
  </si>
  <si>
    <t>Total Expenditure</t>
  </si>
  <si>
    <t>Reserves</t>
  </si>
  <si>
    <t>Brought Forward</t>
  </si>
  <si>
    <t>Balanced Budget</t>
  </si>
  <si>
    <t>Allocated Budget</t>
  </si>
  <si>
    <t>September 2012 - August 2013</t>
  </si>
  <si>
    <t>Total Staff as %age of GAG</t>
  </si>
  <si>
    <t>Total Staff as %age of Total Income</t>
  </si>
  <si>
    <t>Analysis of Budget</t>
  </si>
  <si>
    <t>Teachers Pay as %age of GAG</t>
  </si>
  <si>
    <t>Revenue Budget Expenditure 2012-13</t>
  </si>
  <si>
    <t>SCT202</t>
  </si>
  <si>
    <t>Parent Donations</t>
  </si>
  <si>
    <t>Sports Hall Income</t>
  </si>
  <si>
    <t>AGP0101</t>
  </si>
  <si>
    <t>Astro Income</t>
  </si>
  <si>
    <t>School Direct Mentor  Grants</t>
  </si>
  <si>
    <t>MISC Income/Bank Interest</t>
  </si>
  <si>
    <t>Looked after Children income</t>
  </si>
  <si>
    <t>Estimated Brought forward</t>
  </si>
  <si>
    <t>LEADERSHIP</t>
  </si>
  <si>
    <t>COVER SUPERVISORS</t>
  </si>
  <si>
    <t>DEPT. TECHNICIANS</t>
  </si>
  <si>
    <t>LSA'S</t>
  </si>
  <si>
    <t>IT TECHNICIANS</t>
  </si>
  <si>
    <t>SCIENCE TECHNICIANS</t>
  </si>
  <si>
    <t>STUDENT SERVICES</t>
  </si>
  <si>
    <t>AGP0201</t>
  </si>
  <si>
    <t>PASTORAL SUPPORT STAFF</t>
  </si>
  <si>
    <t>Learning Support Staff as %age of GAG</t>
  </si>
  <si>
    <t>Other Support Staff as %age of GAG</t>
  </si>
  <si>
    <t>Pension Deficency</t>
  </si>
  <si>
    <t>Pension Deficiency</t>
  </si>
  <si>
    <t>ASTRO EXPENDITURE (Staff)</t>
  </si>
  <si>
    <t>Art</t>
  </si>
  <si>
    <t>Drama</t>
  </si>
  <si>
    <t>Music</t>
  </si>
  <si>
    <t>English</t>
  </si>
  <si>
    <t>Modern Languages</t>
  </si>
  <si>
    <t>Science</t>
  </si>
  <si>
    <t>IT</t>
  </si>
  <si>
    <t>Mathematics</t>
  </si>
  <si>
    <t>PE</t>
  </si>
  <si>
    <t>PASS</t>
  </si>
  <si>
    <t>Fixtures Expenses</t>
  </si>
  <si>
    <t>Media Studies</t>
  </si>
  <si>
    <t>KS3 Pre vocational</t>
  </si>
  <si>
    <t>Tutorial</t>
  </si>
  <si>
    <t>Pastoral 6th form</t>
  </si>
  <si>
    <t>Student Council</t>
  </si>
  <si>
    <t>year 11 work experience</t>
  </si>
  <si>
    <t>Stretch &amp; Challenge</t>
  </si>
  <si>
    <t>Football Academy</t>
  </si>
  <si>
    <t>Exam Fees Costs</t>
  </si>
  <si>
    <t>Library</t>
  </si>
  <si>
    <t>Pupil Travel</t>
  </si>
  <si>
    <t>Pupil Exclusion</t>
  </si>
  <si>
    <t>Field Study Support</t>
  </si>
  <si>
    <t>Alt Ed</t>
  </si>
  <si>
    <t>Oasis Centre</t>
  </si>
  <si>
    <t>First Aid</t>
  </si>
  <si>
    <t>Bursary Funding</t>
  </si>
  <si>
    <t>640A</t>
  </si>
  <si>
    <t>AGP0202</t>
  </si>
  <si>
    <t>SG150</t>
  </si>
  <si>
    <t>Cricket School</t>
  </si>
  <si>
    <t xml:space="preserve">UNQUALIFIED TEACHERS </t>
  </si>
  <si>
    <t>SG150A</t>
  </si>
  <si>
    <t>School Games Income</t>
  </si>
  <si>
    <t>MUSIC PERI TEACHERS</t>
  </si>
  <si>
    <t>Other Staff Costs</t>
  </si>
  <si>
    <t>OTHER STAFF COSTS</t>
  </si>
  <si>
    <t>STAFF TRAINING</t>
  </si>
  <si>
    <t>COMMUNICATIONS</t>
  </si>
  <si>
    <t>MINI BUS EXPENDITURE</t>
  </si>
  <si>
    <t>OFFICE EXPENSES</t>
  </si>
  <si>
    <t>Head Teachers Budgets</t>
  </si>
  <si>
    <t>COMMUNICATIONS MAINTENANCE</t>
  </si>
  <si>
    <t>FSM STAFF</t>
  </si>
  <si>
    <t>FURNITURE &amp; EQUIPMENT</t>
  </si>
  <si>
    <t>BUILDINGS MAINTENANCE</t>
  </si>
  <si>
    <t>SWIMMING POOL</t>
  </si>
  <si>
    <t>WATER</t>
  </si>
  <si>
    <t>ENERGY</t>
  </si>
  <si>
    <t>SPORTS HALL</t>
  </si>
  <si>
    <t>ASTRO TURF PITCH</t>
  </si>
  <si>
    <t>ASTRO TURF SINKING FUND</t>
  </si>
  <si>
    <t>PUPIL PREMIUM</t>
  </si>
  <si>
    <t>BWD DELIVERY GROUP</t>
  </si>
  <si>
    <t xml:space="preserve">School Games </t>
  </si>
  <si>
    <t>FSM STUDENTS</t>
  </si>
  <si>
    <t>LICENCES &amp; SUBS</t>
  </si>
  <si>
    <t>IT  MAINTENANCE EQUIP</t>
  </si>
  <si>
    <t>FOREIGN ASSISTANT</t>
  </si>
  <si>
    <t>CATERING - Other</t>
  </si>
  <si>
    <t>vocational Animals</t>
  </si>
  <si>
    <t>Summer School</t>
  </si>
  <si>
    <t>Irrecoverable VAT</t>
  </si>
  <si>
    <t>Pastoral Whole School JCO</t>
  </si>
  <si>
    <t>Pastoral JIC</t>
  </si>
  <si>
    <t>Business Studies</t>
  </si>
  <si>
    <t>Citizenship/Careers-CITIZENSHIP</t>
  </si>
  <si>
    <t xml:space="preserve">Careers </t>
  </si>
  <si>
    <t>STEM</t>
  </si>
  <si>
    <t>Pupil Premium</t>
  </si>
  <si>
    <t>PUPIL PREMIUM STAFFING</t>
  </si>
  <si>
    <t>SFLACK</t>
  </si>
  <si>
    <t>looked After Children</t>
  </si>
  <si>
    <t xml:space="preserve">Creative Writing </t>
  </si>
  <si>
    <t>2015-16</t>
  </si>
  <si>
    <t>STAFF RECRUITMENT</t>
  </si>
  <si>
    <t>Improvement Budgets</t>
  </si>
  <si>
    <t>SCHOOL IMPROVEMENT - HT</t>
  </si>
  <si>
    <t>Performing Arts Professionals</t>
  </si>
  <si>
    <t>Social Sciences &amp; Law</t>
  </si>
  <si>
    <t>DESIGN TECHNOLOGY</t>
  </si>
  <si>
    <t>Literacy Whole School</t>
  </si>
  <si>
    <t>Numeracy Whole School</t>
  </si>
  <si>
    <t>Learning Trollies</t>
  </si>
  <si>
    <t>Engineering</t>
  </si>
  <si>
    <t>Primary Liason</t>
  </si>
  <si>
    <t>Devolved Formula Capital</t>
  </si>
  <si>
    <t>BUILDING IMPROVMENTS - DFC</t>
  </si>
  <si>
    <t>MARKETING - HEADTEACHER</t>
  </si>
  <si>
    <t>Pupil Premium income</t>
  </si>
  <si>
    <t>Lettings Income</t>
  </si>
  <si>
    <t>See Astro Turf Budget</t>
  </si>
  <si>
    <t>Revenue Budget Summary 2016-17</t>
  </si>
  <si>
    <t>September 2016 - August 2017</t>
  </si>
  <si>
    <t>Revenue Budget Income 2016-17</t>
  </si>
  <si>
    <t>Revenue Budget Expenditure 2016-2017</t>
  </si>
  <si>
    <t>Revenue Budget Expenditure 2016-17</t>
  </si>
  <si>
    <t>September 2016- August 2017</t>
  </si>
  <si>
    <t>Estimate</t>
  </si>
  <si>
    <t>As per demand</t>
  </si>
  <si>
    <t xml:space="preserve">LA Falling Rolls </t>
  </si>
  <si>
    <t>As per email 22/2/2016</t>
  </si>
  <si>
    <t>Don't forget PP</t>
  </si>
  <si>
    <t>unknown at present</t>
  </si>
  <si>
    <t>Bexley income</t>
  </si>
  <si>
    <t xml:space="preserve">All teaching staff </t>
  </si>
  <si>
    <t>Same</t>
  </si>
  <si>
    <t>same</t>
  </si>
  <si>
    <t xml:space="preserve">same + Minimum wage </t>
  </si>
  <si>
    <t>As per bill.</t>
  </si>
  <si>
    <t>Currently investigating a leak</t>
  </si>
  <si>
    <t>Essex</t>
  </si>
  <si>
    <t>Increased</t>
  </si>
  <si>
    <t>2016-17</t>
  </si>
  <si>
    <t>Business plan stated £123,000 savings to be made on non-staff.</t>
  </si>
  <si>
    <t>see attached checklist 11.04</t>
  </si>
  <si>
    <t>11.04.2016</t>
  </si>
  <si>
    <t>Pupil Premium 11.04.2016</t>
  </si>
  <si>
    <t>11.04.16</t>
  </si>
  <si>
    <t>11.04 as per PN11 email</t>
  </si>
  <si>
    <t>11.04.16 less £2000</t>
  </si>
  <si>
    <t>11.04.16 less £300</t>
  </si>
  <si>
    <t>left the same</t>
  </si>
  <si>
    <t>11.04.16 less £1000</t>
  </si>
  <si>
    <t>last year was £90,000</t>
  </si>
  <si>
    <t>11.04.16 plus 3%</t>
  </si>
  <si>
    <t>11.04.16 less £10000</t>
  </si>
  <si>
    <t>11.04.16 as per income</t>
  </si>
  <si>
    <t xml:space="preserve">11.04.16 </t>
  </si>
  <si>
    <t>confirmed by EFA</t>
  </si>
  <si>
    <t>reduced 11.04.16 from £78550, see notes</t>
  </si>
  <si>
    <t>Hunanities</t>
  </si>
  <si>
    <t>HISTORY (now humanities)</t>
  </si>
  <si>
    <t>Understated allowances in salary calc.</t>
  </si>
  <si>
    <t>12.04.2016</t>
  </si>
  <si>
    <t>21.04.16</t>
  </si>
  <si>
    <t>21.04.16 with redundancies</t>
  </si>
  <si>
    <t>4000 + redundancy £167076</t>
  </si>
  <si>
    <t>11.04.16 less £7000 incl. Essex Finance</t>
  </si>
  <si>
    <t>Includes additional £50,000 for 6th Form Funding following business case submittal</t>
  </si>
  <si>
    <t>Includes £200k additional funding requst</t>
  </si>
  <si>
    <t>11.04.16 less £4000</t>
  </si>
  <si>
    <t>11.04.16 less £28000</t>
  </si>
  <si>
    <t>11.04.16 less £8000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</si>
</sst>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2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.25"/>
      <color indexed="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0"/>
      <name val="Arial"/>
      <family val="2"/>
    </font>
    <font>
      <sz val="10"/>
      <color indexed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2"/>
      <color indexed="0"/>
      <name val="Calibri"/>
      <family val="2"/>
      <scheme val="minor"/>
    </font>
    <font>
      <sz val="1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13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indexed="13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147">
    <xf numFmtId="0" fontId="0" fillId="0" borderId="0" xfId="0"/>
    <xf numFmtId="0" fontId="0" fillId="0" borderId="0" xfId="0"/>
    <xf numFmtId="0" fontId="0" fillId="0" borderId="0" xfId="0"/>
    <xf numFmtId="0" fontId="1" fillId="2" borderId="0" xfId="0" applyFont="1" applyFill="1"/>
    <xf numFmtId="164" fontId="0" fillId="2" borderId="0" xfId="1" applyNumberFormat="1" applyFont="1" applyFill="1"/>
    <xf numFmtId="164" fontId="0" fillId="0" borderId="0" xfId="1" applyNumberFormat="1" applyFont="1"/>
    <xf numFmtId="164" fontId="0" fillId="0" borderId="0" xfId="0" applyNumberFormat="1"/>
    <xf numFmtId="4" fontId="0" fillId="0" borderId="0" xfId="0" applyNumberFormat="1"/>
    <xf numFmtId="0" fontId="8" fillId="0" borderId="0" xfId="0" applyFont="1"/>
    <xf numFmtId="0" fontId="9" fillId="0" borderId="0" xfId="0" applyFont="1"/>
    <xf numFmtId="0" fontId="10" fillId="0" borderId="0" xfId="0" applyFont="1"/>
    <xf numFmtId="164" fontId="10" fillId="0" borderId="0" xfId="1" applyNumberFormat="1" applyFont="1"/>
    <xf numFmtId="165" fontId="10" fillId="0" borderId="0" xfId="2" applyNumberFormat="1" applyFont="1"/>
    <xf numFmtId="164" fontId="10" fillId="0" borderId="0" xfId="0" applyNumberFormat="1" applyFont="1"/>
    <xf numFmtId="164" fontId="10" fillId="0" borderId="0" xfId="1" applyNumberFormat="1" applyFont="1" applyBorder="1"/>
    <xf numFmtId="164" fontId="1" fillId="2" borderId="0" xfId="1" applyNumberFormat="1" applyFont="1" applyFill="1"/>
    <xf numFmtId="164" fontId="5" fillId="0" borderId="1" xfId="1" applyNumberFormat="1" applyFont="1" applyBorder="1"/>
    <xf numFmtId="0" fontId="1" fillId="2" borderId="8" xfId="0" applyFont="1" applyFill="1" applyBorder="1"/>
    <xf numFmtId="0" fontId="0" fillId="0" borderId="8" xfId="0" applyBorder="1"/>
    <xf numFmtId="0" fontId="0" fillId="0" borderId="0" xfId="0" applyAlignment="1">
      <alignment horizontal="left"/>
    </xf>
    <xf numFmtId="0" fontId="3" fillId="0" borderId="0" xfId="0" applyFont="1"/>
    <xf numFmtId="0" fontId="3" fillId="0" borderId="0" xfId="0" applyFont="1" applyFill="1" applyBorder="1"/>
    <xf numFmtId="0" fontId="3" fillId="2" borderId="0" xfId="0" applyFont="1" applyFill="1"/>
    <xf numFmtId="0" fontId="5" fillId="0" borderId="0" xfId="0" applyFont="1"/>
    <xf numFmtId="0" fontId="5" fillId="0" borderId="0" xfId="0" applyFont="1" applyAlignment="1">
      <alignment horizontal="center"/>
    </xf>
    <xf numFmtId="0" fontId="11" fillId="0" borderId="0" xfId="0" applyFont="1" applyFill="1" applyBorder="1"/>
    <xf numFmtId="0" fontId="0" fillId="0" borderId="0" xfId="0" applyBorder="1"/>
    <xf numFmtId="0" fontId="0" fillId="2" borderId="0" xfId="0" applyFill="1" applyBorder="1"/>
    <xf numFmtId="0" fontId="0" fillId="0" borderId="0" xfId="0" applyFill="1"/>
    <xf numFmtId="164" fontId="0" fillId="0" borderId="0" xfId="1" applyNumberFormat="1" applyFont="1" applyFill="1" applyBorder="1"/>
    <xf numFmtId="164" fontId="0" fillId="0" borderId="0" xfId="1" applyNumberFormat="1" applyFont="1" applyFill="1"/>
    <xf numFmtId="164" fontId="0" fillId="0" borderId="0" xfId="1" applyNumberFormat="1" applyFont="1" applyBorder="1"/>
    <xf numFmtId="0" fontId="0" fillId="0" borderId="0" xfId="0" applyFill="1" applyBorder="1"/>
    <xf numFmtId="0" fontId="1" fillId="0" borderId="0" xfId="0" applyFont="1" applyBorder="1"/>
    <xf numFmtId="164" fontId="1" fillId="0" borderId="0" xfId="0" applyNumberFormat="1" applyFont="1" applyFill="1" applyBorder="1"/>
    <xf numFmtId="0" fontId="0" fillId="0" borderId="8" xfId="0" applyFont="1" applyBorder="1"/>
    <xf numFmtId="0" fontId="10" fillId="0" borderId="0" xfId="0" applyFont="1" applyBorder="1"/>
    <xf numFmtId="165" fontId="10" fillId="0" borderId="0" xfId="2" applyNumberFormat="1" applyFont="1" applyBorder="1"/>
    <xf numFmtId="0" fontId="0" fillId="0" borderId="0" xfId="0" applyFont="1"/>
    <xf numFmtId="4" fontId="0" fillId="0" borderId="0" xfId="0" applyNumberFormat="1" applyFill="1"/>
    <xf numFmtId="0" fontId="3" fillId="4" borderId="8" xfId="0" applyFont="1" applyFill="1" applyBorder="1"/>
    <xf numFmtId="10" fontId="10" fillId="0" borderId="0" xfId="2" applyNumberFormat="1" applyFont="1" applyBorder="1"/>
    <xf numFmtId="0" fontId="0" fillId="0" borderId="0" xfId="0" applyBorder="1" applyAlignment="1">
      <alignment horizontal="left"/>
    </xf>
    <xf numFmtId="0" fontId="5" fillId="0" borderId="0" xfId="0" applyFont="1" applyBorder="1"/>
    <xf numFmtId="0" fontId="0" fillId="0" borderId="0" xfId="0" applyFont="1" applyBorder="1"/>
    <xf numFmtId="0" fontId="5" fillId="0" borderId="0" xfId="0" applyFont="1" applyBorder="1" applyAlignment="1">
      <alignment horizontal="left"/>
    </xf>
    <xf numFmtId="0" fontId="5" fillId="0" borderId="0" xfId="0" applyFont="1" applyFill="1" applyBorder="1"/>
    <xf numFmtId="0" fontId="5" fillId="0" borderId="0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/>
    <xf numFmtId="0" fontId="0" fillId="2" borderId="0" xfId="0" applyFill="1" applyBorder="1" applyAlignment="1">
      <alignment horizontal="left"/>
    </xf>
    <xf numFmtId="0" fontId="0" fillId="2" borderId="0" xfId="0" applyFont="1" applyFill="1" applyBorder="1"/>
    <xf numFmtId="3" fontId="0" fillId="0" borderId="0" xfId="0" applyNumberFormat="1" applyFont="1" applyBorder="1"/>
    <xf numFmtId="0" fontId="2" fillId="3" borderId="0" xfId="0" applyFont="1" applyFill="1" applyBorder="1" applyAlignment="1">
      <alignment horizontal="left" vertical="top"/>
    </xf>
    <xf numFmtId="164" fontId="3" fillId="2" borderId="0" xfId="1" applyNumberFormat="1" applyFont="1" applyFill="1" applyBorder="1"/>
    <xf numFmtId="164" fontId="11" fillId="2" borderId="0" xfId="1" applyNumberFormat="1" applyFont="1" applyFill="1" applyBorder="1"/>
    <xf numFmtId="164" fontId="0" fillId="2" borderId="0" xfId="1" applyNumberFormat="1" applyFont="1" applyFill="1" applyBorder="1"/>
    <xf numFmtId="0" fontId="0" fillId="0" borderId="10" xfId="0" applyBorder="1"/>
    <xf numFmtId="0" fontId="7" fillId="0" borderId="0" xfId="0" applyFont="1"/>
    <xf numFmtId="164" fontId="11" fillId="0" borderId="8" xfId="1" applyNumberFormat="1" applyFont="1" applyBorder="1" applyAlignment="1">
      <alignment horizontal="center"/>
    </xf>
    <xf numFmtId="0" fontId="3" fillId="0" borderId="8" xfId="0" applyFont="1" applyBorder="1"/>
    <xf numFmtId="0" fontId="12" fillId="0" borderId="0" xfId="0" applyFont="1"/>
    <xf numFmtId="0" fontId="13" fillId="0" borderId="0" xfId="0" applyFont="1"/>
    <xf numFmtId="4" fontId="0" fillId="0" borderId="0" xfId="0" applyNumberFormat="1" applyFill="1" applyBorder="1"/>
    <xf numFmtId="164" fontId="8" fillId="0" borderId="0" xfId="1" applyNumberFormat="1" applyFont="1"/>
    <xf numFmtId="164" fontId="5" fillId="0" borderId="0" xfId="1" applyNumberFormat="1" applyFont="1"/>
    <xf numFmtId="164" fontId="5" fillId="2" borderId="8" xfId="0" applyNumberFormat="1" applyFont="1" applyFill="1" applyBorder="1" applyAlignment="1">
      <alignment horizontal="center"/>
    </xf>
    <xf numFmtId="164" fontId="0" fillId="0" borderId="8" xfId="0" applyNumberFormat="1" applyBorder="1"/>
    <xf numFmtId="164" fontId="5" fillId="0" borderId="0" xfId="0" applyNumberFormat="1" applyFont="1"/>
    <xf numFmtId="0" fontId="0" fillId="5" borderId="0" xfId="0" applyFill="1"/>
    <xf numFmtId="0" fontId="10" fillId="5" borderId="0" xfId="0" applyFont="1" applyFill="1"/>
    <xf numFmtId="0" fontId="9" fillId="5" borderId="0" xfId="0" applyFont="1" applyFill="1"/>
    <xf numFmtId="164" fontId="0" fillId="5" borderId="0" xfId="1" applyNumberFormat="1" applyFont="1" applyFill="1"/>
    <xf numFmtId="0" fontId="8" fillId="5" borderId="0" xfId="0" applyFont="1" applyFill="1"/>
    <xf numFmtId="164" fontId="7" fillId="5" borderId="0" xfId="1" applyNumberFormat="1" applyFont="1" applyFill="1" applyAlignment="1">
      <alignment horizontal="right"/>
    </xf>
    <xf numFmtId="164" fontId="10" fillId="5" borderId="0" xfId="1" applyNumberFormat="1" applyFont="1" applyFill="1"/>
    <xf numFmtId="0" fontId="1" fillId="5" borderId="1" xfId="0" applyFont="1" applyFill="1" applyBorder="1"/>
    <xf numFmtId="164" fontId="1" fillId="5" borderId="1" xfId="1" applyNumberFormat="1" applyFont="1" applyFill="1" applyBorder="1"/>
    <xf numFmtId="0" fontId="1" fillId="5" borderId="0" xfId="0" applyFont="1" applyFill="1"/>
    <xf numFmtId="0" fontId="10" fillId="5" borderId="2" xfId="0" applyFont="1" applyFill="1" applyBorder="1"/>
    <xf numFmtId="165" fontId="10" fillId="5" borderId="5" xfId="2" applyNumberFormat="1" applyFont="1" applyFill="1" applyBorder="1"/>
    <xf numFmtId="0" fontId="10" fillId="5" borderId="3" xfId="0" applyFont="1" applyFill="1" applyBorder="1"/>
    <xf numFmtId="165" fontId="10" fillId="5" borderId="7" xfId="2" applyNumberFormat="1" applyFont="1" applyFill="1" applyBorder="1"/>
    <xf numFmtId="0" fontId="10" fillId="5" borderId="4" xfId="0" applyFont="1" applyFill="1" applyBorder="1"/>
    <xf numFmtId="165" fontId="10" fillId="5" borderId="6" xfId="2" applyNumberFormat="1" applyFont="1" applyFill="1" applyBorder="1"/>
    <xf numFmtId="0" fontId="0" fillId="5" borderId="8" xfId="0" applyFill="1" applyBorder="1"/>
    <xf numFmtId="164" fontId="0" fillId="5" borderId="8" xfId="1" applyNumberFormat="1" applyFont="1" applyFill="1" applyBorder="1"/>
    <xf numFmtId="0" fontId="0" fillId="5" borderId="8" xfId="0" applyFill="1" applyBorder="1" applyAlignment="1">
      <alignment horizontal="left"/>
    </xf>
    <xf numFmtId="0" fontId="1" fillId="5" borderId="8" xfId="0" applyFont="1" applyFill="1" applyBorder="1"/>
    <xf numFmtId="164" fontId="1" fillId="5" borderId="8" xfId="1" applyNumberFormat="1" applyFont="1" applyFill="1" applyBorder="1"/>
    <xf numFmtId="0" fontId="1" fillId="5" borderId="8" xfId="0" applyFont="1" applyFill="1" applyBorder="1" applyAlignment="1">
      <alignment horizontal="left"/>
    </xf>
    <xf numFmtId="0" fontId="8" fillId="5" borderId="8" xfId="0" applyFont="1" applyFill="1" applyBorder="1"/>
    <xf numFmtId="0" fontId="2" fillId="6" borderId="8" xfId="0" applyFont="1" applyFill="1" applyBorder="1" applyAlignment="1">
      <alignment horizontal="left" vertical="top"/>
    </xf>
    <xf numFmtId="164" fontId="0" fillId="0" borderId="0" xfId="1" applyNumberFormat="1" applyFont="1" applyBorder="1" applyAlignment="1">
      <alignment horizontal="center"/>
    </xf>
    <xf numFmtId="164" fontId="0" fillId="0" borderId="0" xfId="0" applyNumberFormat="1" applyBorder="1"/>
    <xf numFmtId="164" fontId="0" fillId="0" borderId="0" xfId="0" applyNumberFormat="1" applyFill="1" applyBorder="1"/>
    <xf numFmtId="164" fontId="0" fillId="0" borderId="0" xfId="0" applyNumberFormat="1" applyFill="1"/>
    <xf numFmtId="164" fontId="3" fillId="0" borderId="0" xfId="0" applyNumberFormat="1" applyFont="1" applyFill="1"/>
    <xf numFmtId="0" fontId="10" fillId="5" borderId="8" xfId="0" applyFont="1" applyFill="1" applyBorder="1"/>
    <xf numFmtId="164" fontId="10" fillId="5" borderId="8" xfId="1" applyNumberFormat="1" applyFont="1" applyFill="1" applyBorder="1"/>
    <xf numFmtId="0" fontId="10" fillId="5" borderId="8" xfId="0" applyFont="1" applyFill="1" applyBorder="1" applyAlignment="1">
      <alignment horizontal="left"/>
    </xf>
    <xf numFmtId="0" fontId="14" fillId="5" borderId="8" xfId="0" applyFont="1" applyFill="1" applyBorder="1"/>
    <xf numFmtId="164" fontId="14" fillId="5" borderId="8" xfId="1" applyNumberFormat="1" applyFont="1" applyFill="1" applyBorder="1"/>
    <xf numFmtId="0" fontId="14" fillId="5" borderId="8" xfId="0" applyFont="1" applyFill="1" applyBorder="1" applyAlignment="1">
      <alignment horizontal="left"/>
    </xf>
    <xf numFmtId="0" fontId="15" fillId="5" borderId="8" xfId="0" applyFont="1" applyFill="1" applyBorder="1"/>
    <xf numFmtId="164" fontId="15" fillId="5" borderId="8" xfId="1" applyNumberFormat="1" applyFont="1" applyFill="1" applyBorder="1"/>
    <xf numFmtId="0" fontId="15" fillId="5" borderId="8" xfId="0" applyFont="1" applyFill="1" applyBorder="1" applyAlignment="1">
      <alignment horizontal="left"/>
    </xf>
    <xf numFmtId="0" fontId="16" fillId="6" borderId="8" xfId="0" applyFont="1" applyFill="1" applyBorder="1" applyAlignment="1">
      <alignment horizontal="left" vertical="top"/>
    </xf>
    <xf numFmtId="164" fontId="1" fillId="5" borderId="8" xfId="0" applyNumberFormat="1" applyFont="1" applyFill="1" applyBorder="1"/>
    <xf numFmtId="164" fontId="10" fillId="5" borderId="8" xfId="1" applyNumberFormat="1" applyFont="1" applyFill="1" applyBorder="1" applyAlignment="1">
      <alignment horizontal="center"/>
    </xf>
    <xf numFmtId="164" fontId="14" fillId="2" borderId="8" xfId="1" applyNumberFormat="1" applyFont="1" applyFill="1" applyBorder="1"/>
    <xf numFmtId="0" fontId="15" fillId="2" borderId="10" xfId="0" applyFont="1" applyFill="1" applyBorder="1"/>
    <xf numFmtId="0" fontId="14" fillId="2" borderId="0" xfId="0" applyFont="1" applyFill="1" applyBorder="1"/>
    <xf numFmtId="164" fontId="14" fillId="0" borderId="0" xfId="1" applyNumberFormat="1" applyFont="1" applyFill="1" applyBorder="1"/>
    <xf numFmtId="0" fontId="14" fillId="0" borderId="0" xfId="0" applyFont="1" applyBorder="1"/>
    <xf numFmtId="0" fontId="14" fillId="0" borderId="0" xfId="0" applyFont="1" applyFill="1" applyAlignment="1">
      <alignment horizontal="left"/>
    </xf>
    <xf numFmtId="0" fontId="14" fillId="0" borderId="0" xfId="0" applyFont="1" applyFill="1"/>
    <xf numFmtId="0" fontId="14" fillId="0" borderId="0" xfId="0" applyFont="1"/>
    <xf numFmtId="0" fontId="14" fillId="0" borderId="10" xfId="0" applyFont="1" applyBorder="1"/>
    <xf numFmtId="0" fontId="17" fillId="6" borderId="8" xfId="0" applyFont="1" applyFill="1" applyBorder="1" applyAlignment="1">
      <alignment horizontal="left" vertical="top"/>
    </xf>
    <xf numFmtId="0" fontId="14" fillId="0" borderId="8" xfId="0" applyFont="1" applyBorder="1"/>
    <xf numFmtId="0" fontId="16" fillId="3" borderId="10" xfId="0" applyFont="1" applyFill="1" applyBorder="1" applyAlignment="1">
      <alignment horizontal="left" vertical="top"/>
    </xf>
    <xf numFmtId="0" fontId="14" fillId="0" borderId="0" xfId="0" applyFont="1" applyAlignment="1">
      <alignment horizontal="left"/>
    </xf>
    <xf numFmtId="164" fontId="18" fillId="5" borderId="8" xfId="1" applyNumberFormat="1" applyFont="1" applyFill="1" applyBorder="1"/>
    <xf numFmtId="164" fontId="19" fillId="0" borderId="0" xfId="1" applyNumberFormat="1" applyFont="1" applyFill="1" applyBorder="1"/>
    <xf numFmtId="164" fontId="19" fillId="5" borderId="8" xfId="1" applyNumberFormat="1" applyFont="1" applyFill="1" applyBorder="1"/>
    <xf numFmtId="0" fontId="14" fillId="2" borderId="8" xfId="0" applyFont="1" applyFill="1" applyBorder="1"/>
    <xf numFmtId="0" fontId="14" fillId="2" borderId="10" xfId="0" applyFont="1" applyFill="1" applyBorder="1"/>
    <xf numFmtId="0" fontId="14" fillId="2" borderId="0" xfId="0" applyFont="1" applyFill="1" applyAlignment="1">
      <alignment horizontal="left"/>
    </xf>
    <xf numFmtId="0" fontId="14" fillId="2" borderId="0" xfId="0" applyFont="1" applyFill="1"/>
    <xf numFmtId="164" fontId="14" fillId="0" borderId="0" xfId="0" applyNumberFormat="1" applyFont="1" applyBorder="1"/>
    <xf numFmtId="3" fontId="14" fillId="0" borderId="0" xfId="0" applyNumberFormat="1" applyFont="1"/>
    <xf numFmtId="0" fontId="14" fillId="0" borderId="0" xfId="0" applyFont="1" applyFill="1" applyBorder="1"/>
    <xf numFmtId="164" fontId="15" fillId="0" borderId="0" xfId="0" applyNumberFormat="1" applyFont="1" applyBorder="1"/>
    <xf numFmtId="0" fontId="15" fillId="0" borderId="0" xfId="0" applyFont="1"/>
    <xf numFmtId="164" fontId="19" fillId="0" borderId="8" xfId="1" applyNumberFormat="1" applyFont="1" applyFill="1" applyBorder="1"/>
    <xf numFmtId="164" fontId="19" fillId="2" borderId="8" xfId="1" applyNumberFormat="1" applyFont="1" applyFill="1" applyBorder="1"/>
    <xf numFmtId="0" fontId="6" fillId="3" borderId="8" xfId="0" applyFont="1" applyFill="1" applyBorder="1" applyAlignment="1">
      <alignment horizontal="left" vertical="top"/>
    </xf>
    <xf numFmtId="3" fontId="14" fillId="5" borderId="8" xfId="0" applyNumberFormat="1" applyFont="1" applyFill="1" applyBorder="1"/>
    <xf numFmtId="3" fontId="15" fillId="5" borderId="8" xfId="0" applyNumberFormat="1" applyFont="1" applyFill="1" applyBorder="1"/>
    <xf numFmtId="0" fontId="19" fillId="6" borderId="8" xfId="0" applyFont="1" applyFill="1" applyBorder="1" applyAlignment="1">
      <alignment horizontal="left" vertical="top"/>
    </xf>
    <xf numFmtId="0" fontId="14" fillId="0" borderId="9" xfId="0" applyFont="1" applyBorder="1"/>
    <xf numFmtId="0" fontId="20" fillId="6" borderId="8" xfId="0" applyFont="1" applyFill="1" applyBorder="1" applyAlignment="1">
      <alignment horizontal="left" vertical="top"/>
    </xf>
    <xf numFmtId="0" fontId="21" fillId="6" borderId="8" xfId="0" applyFont="1" applyFill="1" applyBorder="1" applyAlignment="1">
      <alignment horizontal="left" vertical="top"/>
    </xf>
    <xf numFmtId="0" fontId="0" fillId="7" borderId="8" xfId="0" applyFill="1" applyBorder="1"/>
    <xf numFmtId="164" fontId="14" fillId="8" borderId="8" xfId="1" applyNumberFormat="1" applyFont="1" applyFill="1" applyBorder="1"/>
    <xf numFmtId="0" fontId="24" fillId="4" borderId="8" xfId="0" applyFont="1" applyFill="1" applyBorder="1"/>
  </cellXfs>
  <cellStyles count="5">
    <cellStyle name="Comma" xfId="1" builtinId="3"/>
    <cellStyle name="Comma 2" xfId="4"/>
    <cellStyle name="Normal" xfId="0" builtinId="0"/>
    <cellStyle name="Normal 2" xfId="3"/>
    <cellStyle name="Percent" xfId="2" builtinId="5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.owens/Budget%2016-17/Budget%2016-17-Draft%203%20-21.04.2016%20Scenario%202%20new%20fallin%20roll%20pro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Income"/>
      <sheetName val="Expenditure (non Capitation)"/>
      <sheetName val="Expenditure(Capitation)"/>
      <sheetName val="."/>
    </sheetNames>
    <sheetDataSet>
      <sheetData sheetId="0" refreshError="1"/>
      <sheetData sheetId="1" refreshError="1"/>
      <sheetData sheetId="2">
        <row r="7">
          <cell r="E7">
            <v>3744577</v>
          </cell>
        </row>
        <row r="8">
          <cell r="E8">
            <v>1260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workbookViewId="0">
      <selection activeCell="D22" sqref="D22"/>
    </sheetView>
  </sheetViews>
  <sheetFormatPr defaultRowHeight="15" x14ac:dyDescent="0.25"/>
  <cols>
    <col min="1" max="1" width="37.7109375" customWidth="1"/>
    <col min="2" max="2" width="18.85546875" style="5" customWidth="1"/>
    <col min="3" max="3" width="0.140625" customWidth="1"/>
    <col min="4" max="4" width="11.85546875" customWidth="1"/>
    <col min="5" max="5" width="12.7109375" customWidth="1"/>
    <col min="6" max="6" width="1" customWidth="1"/>
    <col min="10" max="10" width="10.5703125" bestFit="1" customWidth="1"/>
    <col min="12" max="12" width="10.5703125" bestFit="1" customWidth="1"/>
  </cols>
  <sheetData>
    <row r="1" spans="1:12" s="2" customFormat="1" ht="28.5" x14ac:dyDescent="0.45">
      <c r="A1" s="71" t="s">
        <v>165</v>
      </c>
      <c r="B1" s="72"/>
    </row>
    <row r="2" spans="1:12" s="2" customFormat="1" x14ac:dyDescent="0.25">
      <c r="A2" s="69"/>
      <c r="B2" s="72"/>
    </row>
    <row r="3" spans="1:12" s="2" customFormat="1" ht="21" x14ac:dyDescent="0.35">
      <c r="A3" s="73" t="s">
        <v>166</v>
      </c>
      <c r="B3" s="72"/>
    </row>
    <row r="4" spans="1:12" s="2" customFormat="1" x14ac:dyDescent="0.25">
      <c r="A4" s="69"/>
      <c r="B4" s="72"/>
    </row>
    <row r="5" spans="1:12" x14ac:dyDescent="0.25">
      <c r="A5" s="69"/>
      <c r="B5" s="72"/>
    </row>
    <row r="6" spans="1:12" ht="18.75" x14ac:dyDescent="0.3">
      <c r="A6" s="70"/>
      <c r="B6" s="74" t="s">
        <v>42</v>
      </c>
      <c r="C6" s="10"/>
      <c r="D6" s="10"/>
    </row>
    <row r="7" spans="1:12" ht="15.75" x14ac:dyDescent="0.25">
      <c r="A7" s="70" t="s">
        <v>2</v>
      </c>
      <c r="B7" s="75">
        <f>Income!I11</f>
        <v>5370852</v>
      </c>
      <c r="C7" s="10"/>
      <c r="D7" s="10"/>
    </row>
    <row r="8" spans="1:12" ht="15.75" x14ac:dyDescent="0.25">
      <c r="A8" s="70" t="s">
        <v>3</v>
      </c>
      <c r="B8" s="75">
        <f>Income!I19</f>
        <v>833339</v>
      </c>
      <c r="C8" s="10"/>
      <c r="D8" s="10"/>
    </row>
    <row r="9" spans="1:12" ht="15.75" x14ac:dyDescent="0.25">
      <c r="A9" s="70" t="s">
        <v>4</v>
      </c>
      <c r="B9" s="75">
        <f>Income!I29</f>
        <v>230800</v>
      </c>
      <c r="C9" s="10"/>
      <c r="D9" s="10"/>
    </row>
    <row r="10" spans="1:12" s="2" customFormat="1" ht="15.75" x14ac:dyDescent="0.25">
      <c r="A10" s="70" t="s">
        <v>40</v>
      </c>
      <c r="B10" s="75">
        <f>Income!I35</f>
        <v>0</v>
      </c>
      <c r="C10" s="10"/>
      <c r="D10" s="10"/>
    </row>
    <row r="11" spans="1:12" ht="16.5" thickBot="1" x14ac:dyDescent="0.3">
      <c r="A11" s="76" t="s">
        <v>5</v>
      </c>
      <c r="B11" s="77">
        <f>SUM(B7:B10)</f>
        <v>6434991</v>
      </c>
      <c r="C11" s="10"/>
      <c r="D11" s="10"/>
      <c r="J11" s="6"/>
    </row>
    <row r="12" spans="1:12" ht="16.5" thickTop="1" x14ac:dyDescent="0.25">
      <c r="A12" s="70"/>
      <c r="B12" s="75"/>
      <c r="C12" s="10"/>
      <c r="D12" s="10"/>
    </row>
    <row r="13" spans="1:12" ht="15.75" x14ac:dyDescent="0.25">
      <c r="A13" s="70"/>
      <c r="B13" s="75"/>
      <c r="C13" s="10"/>
      <c r="D13" s="10"/>
      <c r="G13" s="28"/>
    </row>
    <row r="14" spans="1:12" ht="15.75" x14ac:dyDescent="0.25">
      <c r="A14" s="70" t="s">
        <v>6</v>
      </c>
      <c r="B14" s="75">
        <f>'Expenditure (non Capitation)'!E11</f>
        <v>3595562</v>
      </c>
      <c r="C14" s="10"/>
      <c r="D14" s="13"/>
      <c r="G14" s="96"/>
      <c r="L14" t="s">
        <v>187</v>
      </c>
    </row>
    <row r="15" spans="1:12" ht="15.75" x14ac:dyDescent="0.25">
      <c r="A15" s="70" t="s">
        <v>7</v>
      </c>
      <c r="B15" s="75">
        <f>'Expenditure (non Capitation)'!E24</f>
        <v>867864</v>
      </c>
      <c r="C15" s="10"/>
      <c r="D15" s="13"/>
      <c r="G15" s="96"/>
    </row>
    <row r="16" spans="1:12" ht="15.75" x14ac:dyDescent="0.25">
      <c r="A16" s="70" t="s">
        <v>8</v>
      </c>
      <c r="B16" s="75">
        <f>'Expenditure (non Capitation)'!E26</f>
        <v>143114</v>
      </c>
      <c r="C16" s="10"/>
      <c r="D16" s="10"/>
      <c r="G16" s="96"/>
    </row>
    <row r="17" spans="1:12" ht="15.75" x14ac:dyDescent="0.25">
      <c r="A17" s="70" t="s">
        <v>9</v>
      </c>
      <c r="B17" s="75">
        <f>'Expenditure (non Capitation)'!E31</f>
        <v>396060</v>
      </c>
      <c r="C17" s="10"/>
      <c r="D17" s="10"/>
      <c r="G17" s="96"/>
      <c r="J17" s="6"/>
    </row>
    <row r="18" spans="1:12" ht="15.75" x14ac:dyDescent="0.25">
      <c r="A18" s="70" t="s">
        <v>70</v>
      </c>
      <c r="B18" s="75">
        <f>'Expenditure (non Capitation)'!E33</f>
        <v>101564</v>
      </c>
      <c r="C18" s="10"/>
      <c r="D18" s="13"/>
      <c r="G18" s="96"/>
      <c r="L18" s="6"/>
    </row>
    <row r="19" spans="1:12" ht="15.75" x14ac:dyDescent="0.25">
      <c r="A19" s="70" t="s">
        <v>108</v>
      </c>
      <c r="B19" s="75">
        <f>'Expenditure (non Capitation)'!E42</f>
        <v>217275.78999999998</v>
      </c>
      <c r="C19" s="10"/>
      <c r="D19" s="13"/>
      <c r="G19" s="96"/>
    </row>
    <row r="20" spans="1:12" ht="15.75" x14ac:dyDescent="0.25">
      <c r="A20" s="70" t="s">
        <v>10</v>
      </c>
      <c r="B20" s="75">
        <f>'Expenditure (non Capitation)'!E50</f>
        <v>107800</v>
      </c>
      <c r="C20" s="10"/>
      <c r="D20" s="13"/>
      <c r="G20" s="96"/>
    </row>
    <row r="21" spans="1:12" ht="15.75" x14ac:dyDescent="0.25">
      <c r="A21" s="70" t="s">
        <v>11</v>
      </c>
      <c r="B21" s="75">
        <f>'Expenditure (non Capitation)'!E60</f>
        <v>365535</v>
      </c>
      <c r="C21" s="10"/>
      <c r="D21" s="13"/>
      <c r="G21" s="96"/>
    </row>
    <row r="22" spans="1:12" ht="15.75" x14ac:dyDescent="0.25">
      <c r="A22" s="70" t="s">
        <v>13</v>
      </c>
      <c r="B22" s="75">
        <f>'Expenditure (non Capitation)'!E72</f>
        <v>107250</v>
      </c>
      <c r="C22" s="10"/>
      <c r="D22" s="13"/>
      <c r="G22" s="96"/>
    </row>
    <row r="23" spans="1:12" ht="15.75" x14ac:dyDescent="0.25">
      <c r="A23" s="70" t="s">
        <v>14</v>
      </c>
      <c r="B23" s="75">
        <f>'Expenditure (non Capitation)'!E75</f>
        <v>80000</v>
      </c>
      <c r="C23" s="10"/>
      <c r="D23" s="10"/>
      <c r="G23" s="96"/>
    </row>
    <row r="24" spans="1:12" s="2" customFormat="1" ht="15.75" x14ac:dyDescent="0.25">
      <c r="A24" s="70" t="s">
        <v>142</v>
      </c>
      <c r="B24" s="75">
        <f>'Expenditure (non Capitation)'!E79</f>
        <v>164275</v>
      </c>
      <c r="C24" s="10"/>
      <c r="D24" s="10"/>
      <c r="G24" s="96"/>
    </row>
    <row r="25" spans="1:12" ht="15.75" x14ac:dyDescent="0.25">
      <c r="A25" s="70" t="s">
        <v>114</v>
      </c>
      <c r="B25" s="75">
        <f>'Expenditure (non Capitation)'!E84</f>
        <v>37277</v>
      </c>
      <c r="C25" s="10"/>
      <c r="D25" s="10"/>
      <c r="G25" s="96"/>
    </row>
    <row r="26" spans="1:12" ht="15.75" x14ac:dyDescent="0.25">
      <c r="A26" s="70" t="s">
        <v>37</v>
      </c>
      <c r="B26" s="75">
        <f>'Expenditure(Capitation)'!H59</f>
        <v>251211.25</v>
      </c>
      <c r="C26" s="10"/>
      <c r="D26" s="10"/>
      <c r="G26" s="96"/>
    </row>
    <row r="27" spans="1:12" s="2" customFormat="1" ht="15.75" x14ac:dyDescent="0.25">
      <c r="A27" s="70"/>
      <c r="B27" s="75"/>
      <c r="C27" s="10"/>
      <c r="D27" s="13"/>
      <c r="E27" s="13"/>
      <c r="G27" s="97"/>
    </row>
    <row r="28" spans="1:12" s="2" customFormat="1" ht="16.5" thickBot="1" x14ac:dyDescent="0.3">
      <c r="A28" s="76" t="s">
        <v>38</v>
      </c>
      <c r="B28" s="77">
        <f>SUM(B14:B26)</f>
        <v>6434788.04</v>
      </c>
      <c r="C28" s="10"/>
      <c r="D28" s="10"/>
      <c r="G28" s="28"/>
      <c r="J28" s="6"/>
    </row>
    <row r="29" spans="1:12" ht="16.5" thickTop="1" x14ac:dyDescent="0.25">
      <c r="A29" s="70"/>
      <c r="B29" s="75"/>
      <c r="C29" s="10"/>
      <c r="D29" s="10"/>
      <c r="G29" s="28"/>
    </row>
    <row r="30" spans="1:12" ht="15.75" x14ac:dyDescent="0.25">
      <c r="A30" s="78" t="s">
        <v>39</v>
      </c>
      <c r="B30" s="75">
        <f>B11-B28</f>
        <v>202.95999999996275</v>
      </c>
      <c r="C30" s="10"/>
      <c r="D30" s="10"/>
      <c r="J30" s="6"/>
    </row>
    <row r="31" spans="1:12" ht="15.75" x14ac:dyDescent="0.25">
      <c r="A31" s="70"/>
      <c r="B31" s="75"/>
      <c r="C31" s="10"/>
      <c r="D31" s="10"/>
    </row>
    <row r="32" spans="1:12" ht="16.5" thickBot="1" x14ac:dyDescent="0.3">
      <c r="A32" s="76" t="s">
        <v>41</v>
      </c>
      <c r="B32" s="77">
        <f>B11-B28-B30</f>
        <v>0</v>
      </c>
      <c r="C32" s="10"/>
      <c r="D32" s="10"/>
    </row>
    <row r="33" spans="1:4" ht="16.5" thickTop="1" x14ac:dyDescent="0.25">
      <c r="A33" s="70"/>
      <c r="B33" s="75"/>
      <c r="C33" s="10"/>
      <c r="D33" s="10"/>
    </row>
    <row r="34" spans="1:4" ht="15.75" x14ac:dyDescent="0.25">
      <c r="A34" s="70"/>
      <c r="B34" s="75"/>
      <c r="C34" s="10"/>
      <c r="D34" s="10"/>
    </row>
    <row r="35" spans="1:4" ht="21" x14ac:dyDescent="0.35">
      <c r="A35" s="73" t="s">
        <v>46</v>
      </c>
      <c r="B35" s="73" t="s">
        <v>186</v>
      </c>
      <c r="C35" s="10"/>
      <c r="D35" s="10"/>
    </row>
    <row r="36" spans="1:4" ht="16.5" thickBot="1" x14ac:dyDescent="0.3">
      <c r="A36" s="69"/>
      <c r="B36" s="72"/>
      <c r="C36" s="10"/>
    </row>
    <row r="37" spans="1:4" ht="15.75" x14ac:dyDescent="0.25">
      <c r="A37" s="79" t="s">
        <v>47</v>
      </c>
      <c r="B37" s="80">
        <f>('[1]Expenditure (non Capitation)'!E7+'[1]Expenditure (non Capitation)'!E8)/B7</f>
        <v>0.69743813458274406</v>
      </c>
      <c r="C37" s="10"/>
    </row>
    <row r="38" spans="1:4" ht="15.75" x14ac:dyDescent="0.25">
      <c r="A38" s="81" t="s">
        <v>67</v>
      </c>
      <c r="B38" s="82">
        <f>B15/B7</f>
        <v>0.16158777043195383</v>
      </c>
      <c r="C38" s="10"/>
    </row>
    <row r="39" spans="1:4" ht="15.75" x14ac:dyDescent="0.25">
      <c r="A39" s="81" t="s">
        <v>68</v>
      </c>
      <c r="B39" s="82">
        <f>(B16+B17+B18)/B7</f>
        <v>0.11929913540719424</v>
      </c>
      <c r="C39" s="10"/>
    </row>
    <row r="40" spans="1:4" ht="15.75" x14ac:dyDescent="0.25">
      <c r="A40" s="81"/>
      <c r="B40" s="82"/>
      <c r="C40" s="10"/>
    </row>
    <row r="41" spans="1:4" ht="15.75" x14ac:dyDescent="0.25">
      <c r="A41" s="81" t="s">
        <v>44</v>
      </c>
      <c r="B41" s="82">
        <f>('[1]Expenditure (non Capitation)'!E7+'[1]Expenditure (non Capitation)'!E8+B15+B16+B17+B18)/B7</f>
        <v>0.97832504042189206</v>
      </c>
      <c r="C41" s="10"/>
    </row>
    <row r="42" spans="1:4" ht="16.5" thickBot="1" x14ac:dyDescent="0.3">
      <c r="A42" s="83" t="s">
        <v>45</v>
      </c>
      <c r="B42" s="84">
        <f>('[1]Expenditure (non Capitation)'!E7+'[1]Expenditure (non Capitation)'!E8+B15+B16+B17+B18)/(B11-B10)</f>
        <v>0.81654177915711146</v>
      </c>
      <c r="C42" s="10"/>
    </row>
    <row r="43" spans="1:4" ht="15.75" x14ac:dyDescent="0.25">
      <c r="A43" s="10"/>
      <c r="B43" s="12"/>
      <c r="C43" s="10"/>
    </row>
    <row r="44" spans="1:4" ht="15.75" x14ac:dyDescent="0.25">
      <c r="A44" s="36"/>
      <c r="B44" s="37"/>
      <c r="C44" s="10"/>
    </row>
    <row r="45" spans="1:4" ht="15.75" x14ac:dyDescent="0.25">
      <c r="A45" s="36"/>
      <c r="B45" s="37"/>
      <c r="C45" s="10"/>
    </row>
    <row r="46" spans="1:4" ht="15.75" x14ac:dyDescent="0.25">
      <c r="A46" s="36"/>
      <c r="B46" s="36"/>
      <c r="C46" s="10"/>
    </row>
    <row r="47" spans="1:4" ht="15.75" x14ac:dyDescent="0.25">
      <c r="A47" s="36"/>
      <c r="B47" s="36"/>
      <c r="C47" s="10"/>
    </row>
    <row r="48" spans="1:4" ht="15.75" x14ac:dyDescent="0.25">
      <c r="A48" s="14"/>
      <c r="B48" s="41"/>
      <c r="C48" s="10"/>
    </row>
    <row r="49" spans="1:4" ht="15.75" x14ac:dyDescent="0.25">
      <c r="A49" s="14"/>
      <c r="B49" s="41"/>
      <c r="C49" s="10"/>
      <c r="D49" s="10"/>
    </row>
    <row r="50" spans="1:4" ht="15.75" x14ac:dyDescent="0.25">
      <c r="A50" s="10"/>
      <c r="B50" s="11"/>
      <c r="C50" s="10"/>
      <c r="D50" s="10"/>
    </row>
    <row r="51" spans="1:4" ht="15.75" x14ac:dyDescent="0.25">
      <c r="A51" s="10"/>
      <c r="B51" s="11"/>
      <c r="C51" s="10"/>
      <c r="D51" s="10"/>
    </row>
    <row r="52" spans="1:4" ht="15.75" x14ac:dyDescent="0.25">
      <c r="A52" s="36"/>
      <c r="B52" s="14"/>
      <c r="C52" s="10"/>
      <c r="D52" s="10"/>
    </row>
    <row r="53" spans="1:4" ht="15.75" x14ac:dyDescent="0.25">
      <c r="A53" s="36"/>
      <c r="B53" s="14"/>
      <c r="C53" s="10"/>
      <c r="D53" s="10"/>
    </row>
    <row r="54" spans="1:4" ht="15.75" x14ac:dyDescent="0.25">
      <c r="A54" s="36"/>
      <c r="B54" s="14"/>
      <c r="C54" s="10"/>
      <c r="D54" s="10"/>
    </row>
    <row r="55" spans="1:4" ht="15.75" x14ac:dyDescent="0.25">
      <c r="A55" s="36"/>
      <c r="B55" s="14"/>
      <c r="C55" s="10"/>
      <c r="D55" s="10"/>
    </row>
    <row r="56" spans="1:4" ht="15.75" x14ac:dyDescent="0.25">
      <c r="A56" s="36"/>
      <c r="B56" s="14"/>
      <c r="C56" s="10"/>
      <c r="D56" s="10"/>
    </row>
    <row r="57" spans="1:4" ht="15.75" x14ac:dyDescent="0.25">
      <c r="A57" s="36"/>
      <c r="B57" s="14"/>
    </row>
    <row r="58" spans="1:4" ht="15.75" x14ac:dyDescent="0.25">
      <c r="A58" s="36"/>
      <c r="B58" s="14"/>
      <c r="C58" s="10"/>
      <c r="D58" s="10"/>
    </row>
    <row r="59" spans="1:4" ht="15.75" x14ac:dyDescent="0.25">
      <c r="A59" s="10"/>
      <c r="B59" s="11"/>
      <c r="C59" s="10"/>
      <c r="D59" s="10"/>
    </row>
    <row r="60" spans="1:4" ht="15.75" x14ac:dyDescent="0.25">
      <c r="A60" s="10"/>
      <c r="B60" s="11"/>
      <c r="C60" s="10"/>
      <c r="D60" s="10"/>
    </row>
    <row r="61" spans="1:4" ht="15.75" x14ac:dyDescent="0.25">
      <c r="A61" s="10"/>
      <c r="B61" s="11"/>
      <c r="C61" s="10"/>
      <c r="D61" s="10"/>
    </row>
    <row r="62" spans="1:4" ht="15.75" x14ac:dyDescent="0.25">
      <c r="A62" s="10"/>
      <c r="B62" s="11"/>
      <c r="C62" s="10"/>
      <c r="D62" s="10"/>
    </row>
    <row r="63" spans="1:4" ht="15.75" x14ac:dyDescent="0.25">
      <c r="A63" s="10"/>
      <c r="B63" s="11"/>
      <c r="C63" s="10"/>
      <c r="D63" s="10"/>
    </row>
  </sheetData>
  <sortState ref="A5:A38">
    <sortCondition ref="A5:A38"/>
  </sortState>
  <conditionalFormatting sqref="B30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topLeftCell="A4" workbookViewId="0">
      <selection activeCell="I10" sqref="I10"/>
    </sheetView>
  </sheetViews>
  <sheetFormatPr defaultRowHeight="15" x14ac:dyDescent="0.25"/>
  <cols>
    <col min="1" max="1" width="1.7109375" customWidth="1"/>
    <col min="2" max="2" width="17.140625" customWidth="1"/>
    <col min="3" max="3" width="14.85546875" style="1" hidden="1" customWidth="1"/>
    <col min="4" max="4" width="37.42578125" hidden="1" customWidth="1"/>
    <col min="5" max="5" width="11.5703125" style="5" hidden="1" customWidth="1"/>
    <col min="6" max="6" width="1.7109375" style="1" customWidth="1"/>
    <col min="7" max="7" width="10.5703125" style="19" bestFit="1" customWidth="1"/>
    <col min="8" max="8" width="31.28515625" bestFit="1" customWidth="1"/>
    <col min="9" max="9" width="11.5703125" style="5" bestFit="1" customWidth="1"/>
    <col min="10" max="10" width="36.7109375" customWidth="1"/>
  </cols>
  <sheetData>
    <row r="1" spans="1:15" s="2" customFormat="1" ht="28.5" x14ac:dyDescent="0.45">
      <c r="B1" s="9" t="s">
        <v>167</v>
      </c>
      <c r="E1" s="5"/>
      <c r="G1" s="19"/>
      <c r="I1" s="5"/>
    </row>
    <row r="2" spans="1:15" s="2" customFormat="1" x14ac:dyDescent="0.25">
      <c r="E2" s="5"/>
      <c r="G2" s="19"/>
      <c r="I2" s="5"/>
    </row>
    <row r="3" spans="1:15" s="2" customFormat="1" ht="21" x14ac:dyDescent="0.35">
      <c r="B3" s="8" t="s">
        <v>166</v>
      </c>
      <c r="E3" s="5"/>
      <c r="G3" s="19"/>
      <c r="I3" s="5"/>
    </row>
    <row r="4" spans="1:15" s="2" customFormat="1" ht="15.75" x14ac:dyDescent="0.25">
      <c r="A4" s="85"/>
      <c r="B4" s="98"/>
      <c r="C4" s="98"/>
      <c r="D4" s="98"/>
      <c r="E4" s="99"/>
      <c r="F4" s="98"/>
      <c r="G4" s="100"/>
      <c r="H4" s="98"/>
      <c r="I4" s="99"/>
    </row>
    <row r="5" spans="1:15" s="1" customFormat="1" ht="15.75" x14ac:dyDescent="0.25">
      <c r="A5" s="85"/>
      <c r="B5" s="98"/>
      <c r="C5" s="88"/>
      <c r="D5" s="88"/>
      <c r="E5" s="89"/>
      <c r="F5" s="88"/>
      <c r="G5" s="90" t="s">
        <v>20</v>
      </c>
      <c r="H5" s="88" t="s">
        <v>16</v>
      </c>
      <c r="I5" s="99"/>
    </row>
    <row r="6" spans="1:15" s="1" customFormat="1" ht="15.75" x14ac:dyDescent="0.25">
      <c r="A6" s="85"/>
      <c r="B6" s="98"/>
      <c r="C6" s="98"/>
      <c r="D6" s="98"/>
      <c r="E6" s="99"/>
      <c r="F6" s="98"/>
      <c r="G6" s="100"/>
      <c r="H6" s="98"/>
      <c r="I6" s="109" t="s">
        <v>21</v>
      </c>
    </row>
    <row r="7" spans="1:15" ht="15.75" x14ac:dyDescent="0.25">
      <c r="A7" s="85"/>
      <c r="B7" s="98" t="s">
        <v>2</v>
      </c>
      <c r="C7" s="98"/>
      <c r="D7" s="98"/>
      <c r="E7" s="99"/>
      <c r="F7" s="98"/>
      <c r="G7" s="100"/>
      <c r="H7" s="98"/>
      <c r="I7" s="99"/>
      <c r="J7" s="1"/>
      <c r="K7" s="1"/>
      <c r="L7" s="1"/>
      <c r="M7" s="1"/>
      <c r="N7" s="1"/>
      <c r="O7" s="1"/>
    </row>
    <row r="8" spans="1:15" ht="15.75" x14ac:dyDescent="0.25">
      <c r="A8" s="85"/>
      <c r="B8" s="98"/>
      <c r="C8" s="98"/>
      <c r="D8" s="98"/>
      <c r="E8" s="99"/>
      <c r="F8" s="98"/>
      <c r="G8" s="142">
        <v>200</v>
      </c>
      <c r="H8" s="142" t="s">
        <v>17</v>
      </c>
      <c r="I8" s="98">
        <v>3606580</v>
      </c>
      <c r="J8" s="1"/>
      <c r="K8" s="1"/>
      <c r="L8" s="1"/>
      <c r="M8" s="1"/>
      <c r="N8" s="1"/>
      <c r="O8" s="1"/>
    </row>
    <row r="9" spans="1:15" ht="15.75" x14ac:dyDescent="0.25">
      <c r="A9" s="85"/>
      <c r="B9" s="98"/>
      <c r="C9" s="98"/>
      <c r="D9" s="98"/>
      <c r="E9" s="99"/>
      <c r="F9" s="98"/>
      <c r="G9" s="100"/>
      <c r="H9" s="98" t="s">
        <v>35</v>
      </c>
      <c r="I9" s="98">
        <f>1549997+50000</f>
        <v>1599997</v>
      </c>
      <c r="J9" s="1" t="s">
        <v>212</v>
      </c>
      <c r="K9" s="1"/>
      <c r="L9" s="1"/>
      <c r="M9" s="1"/>
      <c r="N9" s="1"/>
      <c r="O9" s="1"/>
    </row>
    <row r="10" spans="1:15" ht="15.75" x14ac:dyDescent="0.25">
      <c r="A10" s="85"/>
      <c r="B10" s="98"/>
      <c r="C10" s="98"/>
      <c r="D10" s="98"/>
      <c r="E10" s="99"/>
      <c r="F10" s="98"/>
      <c r="G10" s="142">
        <v>200</v>
      </c>
      <c r="H10" s="142" t="s">
        <v>162</v>
      </c>
      <c r="I10" s="98">
        <v>164275</v>
      </c>
      <c r="J10" s="1" t="s">
        <v>188</v>
      </c>
      <c r="K10" s="1"/>
      <c r="M10" s="1"/>
      <c r="N10" s="1"/>
      <c r="O10" s="1"/>
    </row>
    <row r="11" spans="1:15" s="2" customFormat="1" ht="15.75" x14ac:dyDescent="0.25">
      <c r="A11" s="85"/>
      <c r="B11" s="98"/>
      <c r="C11" s="98"/>
      <c r="D11" s="98"/>
      <c r="E11" s="99"/>
      <c r="F11" s="98"/>
      <c r="G11" s="142"/>
      <c r="H11" s="142"/>
      <c r="I11" s="108">
        <f>SUM(I8:I10)</f>
        <v>5370852</v>
      </c>
    </row>
    <row r="12" spans="1:15" ht="15" customHeight="1" x14ac:dyDescent="0.25">
      <c r="A12" s="85"/>
      <c r="B12" s="98" t="s">
        <v>3</v>
      </c>
      <c r="C12" s="98"/>
      <c r="D12" s="98"/>
      <c r="E12" s="99"/>
      <c r="F12" s="98"/>
      <c r="G12" s="100"/>
      <c r="H12" s="98"/>
      <c r="I12" s="98"/>
      <c r="J12" s="1"/>
      <c r="K12" s="1"/>
      <c r="L12" s="1"/>
      <c r="M12" s="1"/>
      <c r="N12" s="1"/>
      <c r="O12" s="1"/>
    </row>
    <row r="13" spans="1:15" s="1" customFormat="1" ht="15.75" x14ac:dyDescent="0.25">
      <c r="A13" s="85"/>
      <c r="B13" s="98"/>
      <c r="C13" s="98"/>
      <c r="D13" s="98"/>
      <c r="E13" s="99"/>
      <c r="F13" s="98"/>
      <c r="G13" s="100">
        <v>200</v>
      </c>
      <c r="H13" s="98" t="s">
        <v>1</v>
      </c>
      <c r="I13" s="98">
        <v>35535</v>
      </c>
      <c r="J13" s="1" t="s">
        <v>172</v>
      </c>
    </row>
    <row r="14" spans="1:15" ht="15.75" x14ac:dyDescent="0.25">
      <c r="A14" s="85"/>
      <c r="B14" s="98"/>
      <c r="C14" s="98"/>
      <c r="D14" s="98"/>
      <c r="E14" s="99"/>
      <c r="F14" s="98"/>
      <c r="G14" s="143">
        <v>201</v>
      </c>
      <c r="H14" s="143" t="s">
        <v>173</v>
      </c>
      <c r="I14" s="98">
        <f>514162+200000</f>
        <v>714162</v>
      </c>
      <c r="J14" s="1" t="s">
        <v>213</v>
      </c>
      <c r="K14" s="1"/>
      <c r="L14" s="1"/>
      <c r="M14" s="1"/>
      <c r="N14" s="1"/>
      <c r="O14" s="1"/>
    </row>
    <row r="15" spans="1:15" s="1" customFormat="1" ht="15.75" x14ac:dyDescent="0.25">
      <c r="A15" s="85"/>
      <c r="B15" s="98"/>
      <c r="C15" s="98"/>
      <c r="D15" s="98"/>
      <c r="E15" s="99"/>
      <c r="F15" s="98"/>
      <c r="G15" s="143">
        <v>201</v>
      </c>
      <c r="H15" s="143" t="s">
        <v>56</v>
      </c>
      <c r="I15" s="98">
        <v>2000</v>
      </c>
      <c r="J15" s="1" t="s">
        <v>171</v>
      </c>
    </row>
    <row r="16" spans="1:15" s="1" customFormat="1" ht="15.75" x14ac:dyDescent="0.25">
      <c r="A16" s="85"/>
      <c r="B16" s="98"/>
      <c r="C16" s="98"/>
      <c r="D16" s="98"/>
      <c r="E16" s="99"/>
      <c r="F16" s="98"/>
      <c r="G16" s="142">
        <v>201</v>
      </c>
      <c r="H16" s="142" t="s">
        <v>0</v>
      </c>
      <c r="I16" s="98">
        <v>58365</v>
      </c>
      <c r="J16" s="1" t="s">
        <v>203</v>
      </c>
    </row>
    <row r="17" spans="1:15" s="1" customFormat="1" ht="15.75" x14ac:dyDescent="0.25">
      <c r="A17" s="85"/>
      <c r="B17" s="98"/>
      <c r="C17" s="98"/>
      <c r="D17" s="98"/>
      <c r="E17" s="99"/>
      <c r="F17" s="98"/>
      <c r="G17" s="142"/>
      <c r="H17" s="142" t="s">
        <v>159</v>
      </c>
      <c r="I17" s="98">
        <v>23277</v>
      </c>
      <c r="J17" s="2" t="s">
        <v>188</v>
      </c>
    </row>
    <row r="18" spans="1:15" s="1" customFormat="1" ht="15.75" x14ac:dyDescent="0.25">
      <c r="A18" s="85"/>
      <c r="B18" s="98"/>
      <c r="C18" s="98"/>
      <c r="D18" s="98"/>
      <c r="E18" s="99"/>
      <c r="F18" s="98"/>
      <c r="G18" s="142" t="s">
        <v>49</v>
      </c>
      <c r="H18" s="142" t="s">
        <v>54</v>
      </c>
      <c r="I18" s="98">
        <v>0</v>
      </c>
      <c r="J18" s="1" t="s">
        <v>176</v>
      </c>
    </row>
    <row r="19" spans="1:15" s="1" customFormat="1" ht="15.75" x14ac:dyDescent="0.25">
      <c r="A19" s="85"/>
      <c r="B19" s="98"/>
      <c r="C19" s="98"/>
      <c r="D19" s="98"/>
      <c r="E19" s="99"/>
      <c r="F19" s="98"/>
      <c r="G19" s="142"/>
      <c r="H19" s="142"/>
      <c r="I19" s="88">
        <f>SUM(I13:I18)</f>
        <v>833339</v>
      </c>
    </row>
    <row r="20" spans="1:15" s="1" customFormat="1" ht="15.75" x14ac:dyDescent="0.25">
      <c r="A20" s="85"/>
      <c r="B20" s="98"/>
      <c r="C20" s="98"/>
      <c r="D20" s="98"/>
      <c r="E20" s="99"/>
      <c r="F20" s="98"/>
      <c r="G20" s="142"/>
      <c r="H20" s="142"/>
      <c r="I20" s="108"/>
    </row>
    <row r="21" spans="1:15" ht="15" customHeight="1" x14ac:dyDescent="0.25">
      <c r="A21" s="85"/>
      <c r="B21" s="98" t="s">
        <v>4</v>
      </c>
      <c r="C21" s="98"/>
      <c r="D21" s="98"/>
      <c r="E21" s="99"/>
      <c r="F21" s="98"/>
      <c r="G21" s="142"/>
      <c r="H21" s="142"/>
      <c r="I21" s="98"/>
      <c r="J21" s="1"/>
      <c r="K21" s="1"/>
      <c r="L21" s="1"/>
      <c r="M21" s="1"/>
      <c r="N21" s="1"/>
      <c r="O21" s="1"/>
    </row>
    <row r="22" spans="1:15" ht="15.75" x14ac:dyDescent="0.25">
      <c r="A22" s="85"/>
      <c r="B22" s="98"/>
      <c r="C22" s="98"/>
      <c r="D22" s="98"/>
      <c r="E22" s="99"/>
      <c r="F22" s="98"/>
      <c r="G22" s="142">
        <v>516</v>
      </c>
      <c r="H22" s="142" t="s">
        <v>55</v>
      </c>
      <c r="I22" s="98">
        <v>10000</v>
      </c>
      <c r="J22" s="1"/>
      <c r="K22" s="1"/>
      <c r="L22" s="1"/>
      <c r="M22" s="1"/>
      <c r="N22" s="1"/>
      <c r="O22" s="1"/>
    </row>
    <row r="23" spans="1:15" ht="15.75" x14ac:dyDescent="0.25">
      <c r="A23" s="85"/>
      <c r="B23" s="98"/>
      <c r="C23" s="98"/>
      <c r="D23" s="98"/>
      <c r="E23" s="99"/>
      <c r="F23" s="98"/>
      <c r="G23" s="142">
        <v>609</v>
      </c>
      <c r="H23" s="142" t="s">
        <v>163</v>
      </c>
      <c r="I23" s="98">
        <v>75000</v>
      </c>
      <c r="J23" s="1"/>
      <c r="K23" s="1"/>
      <c r="L23" s="1"/>
      <c r="M23" s="1"/>
      <c r="N23" s="1"/>
      <c r="O23" s="1"/>
    </row>
    <row r="24" spans="1:15" ht="15.75" x14ac:dyDescent="0.25">
      <c r="A24" s="85"/>
      <c r="B24" s="98"/>
      <c r="C24" s="98"/>
      <c r="D24" s="98"/>
      <c r="E24" s="99"/>
      <c r="F24" s="98"/>
      <c r="G24" s="142">
        <v>516</v>
      </c>
      <c r="H24" s="142" t="s">
        <v>177</v>
      </c>
      <c r="I24" s="98">
        <v>25000</v>
      </c>
      <c r="J24" s="1"/>
      <c r="K24" s="1"/>
      <c r="L24" s="1"/>
      <c r="M24" s="1"/>
      <c r="N24" s="1"/>
      <c r="O24" s="1"/>
    </row>
    <row r="25" spans="1:15" ht="15.75" x14ac:dyDescent="0.25">
      <c r="A25" s="85"/>
      <c r="B25" s="98"/>
      <c r="C25" s="98"/>
      <c r="D25" s="98"/>
      <c r="E25" s="99"/>
      <c r="F25" s="98"/>
      <c r="G25" s="142">
        <v>550</v>
      </c>
      <c r="H25" s="142" t="s">
        <v>50</v>
      </c>
      <c r="I25" s="98">
        <v>2000</v>
      </c>
      <c r="J25" s="1"/>
      <c r="K25" s="1"/>
      <c r="L25" s="1"/>
      <c r="M25" s="1"/>
      <c r="N25" s="1"/>
      <c r="O25" s="1"/>
    </row>
    <row r="26" spans="1:15" ht="15.75" x14ac:dyDescent="0.25">
      <c r="A26" s="85"/>
      <c r="B26" s="98"/>
      <c r="C26" s="98"/>
      <c r="D26" s="98"/>
      <c r="E26" s="99"/>
      <c r="F26" s="98"/>
      <c r="G26" s="142">
        <v>640</v>
      </c>
      <c r="H26" s="142" t="s">
        <v>51</v>
      </c>
      <c r="I26" s="98">
        <v>35000</v>
      </c>
      <c r="J26" s="1"/>
      <c r="K26" s="1"/>
      <c r="L26" s="1"/>
      <c r="M26" s="1"/>
      <c r="N26" s="1"/>
      <c r="O26" s="1"/>
    </row>
    <row r="27" spans="1:15" ht="15.75" x14ac:dyDescent="0.25">
      <c r="A27" s="85"/>
      <c r="B27" s="98"/>
      <c r="C27" s="98"/>
      <c r="D27" s="98"/>
      <c r="E27" s="99"/>
      <c r="F27" s="98"/>
      <c r="G27" s="142" t="s">
        <v>52</v>
      </c>
      <c r="H27" s="142" t="s">
        <v>53</v>
      </c>
      <c r="I27" s="98">
        <v>60000</v>
      </c>
      <c r="J27" s="1"/>
      <c r="K27" s="1"/>
      <c r="L27" s="1"/>
      <c r="M27" s="1"/>
      <c r="N27" s="1"/>
      <c r="O27" s="1"/>
    </row>
    <row r="28" spans="1:15" ht="15.75" x14ac:dyDescent="0.25">
      <c r="A28" s="85"/>
      <c r="B28" s="98"/>
      <c r="C28" s="98"/>
      <c r="D28" s="98"/>
      <c r="E28" s="99"/>
      <c r="F28" s="98"/>
      <c r="G28" s="142" t="s">
        <v>105</v>
      </c>
      <c r="H28" s="142" t="s">
        <v>106</v>
      </c>
      <c r="I28" s="98">
        <v>23800</v>
      </c>
      <c r="J28" s="1" t="s">
        <v>174</v>
      </c>
      <c r="K28" s="1"/>
      <c r="L28" s="1"/>
      <c r="M28" s="1"/>
      <c r="N28" s="1"/>
      <c r="O28" s="1"/>
    </row>
    <row r="29" spans="1:15" ht="15.75" x14ac:dyDescent="0.25">
      <c r="A29" s="85"/>
      <c r="B29" s="98"/>
      <c r="C29" s="98"/>
      <c r="D29" s="98"/>
      <c r="E29" s="99"/>
      <c r="F29" s="98"/>
      <c r="G29" s="142"/>
      <c r="H29" s="142"/>
      <c r="I29" s="88">
        <f>SUM(I22:I28)</f>
        <v>230800</v>
      </c>
      <c r="J29" s="1"/>
      <c r="K29" s="1"/>
      <c r="L29" s="1"/>
      <c r="M29" s="1"/>
      <c r="N29" s="1"/>
      <c r="O29" s="1"/>
    </row>
    <row r="30" spans="1:15" ht="15.75" x14ac:dyDescent="0.25">
      <c r="A30" s="85"/>
      <c r="B30" s="98"/>
      <c r="C30" s="98"/>
      <c r="D30" s="98"/>
      <c r="E30" s="99"/>
      <c r="F30" s="98"/>
      <c r="G30" s="142"/>
      <c r="H30" s="142"/>
      <c r="I30" s="98"/>
      <c r="J30" s="1"/>
      <c r="K30" s="1"/>
      <c r="L30" s="1"/>
      <c r="M30" s="1"/>
      <c r="N30" s="1"/>
      <c r="O30" s="1"/>
    </row>
    <row r="31" spans="1:15" s="1" customFormat="1" ht="15.75" x14ac:dyDescent="0.25">
      <c r="A31" s="85"/>
      <c r="B31" s="98"/>
      <c r="C31" s="98"/>
      <c r="D31" s="98"/>
      <c r="E31" s="99"/>
      <c r="F31" s="98"/>
      <c r="G31" s="142"/>
      <c r="H31" s="142"/>
      <c r="I31" s="98"/>
    </row>
    <row r="32" spans="1:15" s="1" customFormat="1" ht="15.75" x14ac:dyDescent="0.25">
      <c r="A32" s="85"/>
      <c r="B32" s="98"/>
      <c r="C32" s="98"/>
      <c r="D32" s="98"/>
      <c r="E32" s="99"/>
      <c r="F32" s="98"/>
      <c r="G32" s="142"/>
      <c r="H32" s="142"/>
      <c r="I32" s="98"/>
    </row>
    <row r="33" spans="1:15" ht="15.75" x14ac:dyDescent="0.25">
      <c r="A33" s="85"/>
      <c r="B33" s="98"/>
      <c r="C33" s="98"/>
      <c r="D33" s="98"/>
      <c r="E33" s="99"/>
      <c r="F33" s="98"/>
      <c r="G33" s="142"/>
      <c r="H33" s="142"/>
      <c r="I33" s="108"/>
      <c r="J33" s="1"/>
      <c r="K33" s="1"/>
      <c r="L33" s="1"/>
      <c r="M33" s="1"/>
      <c r="N33" s="1"/>
      <c r="O33" s="1"/>
    </row>
    <row r="34" spans="1:15" ht="15.75" x14ac:dyDescent="0.25">
      <c r="A34" s="85"/>
      <c r="B34" s="98"/>
      <c r="C34" s="98"/>
      <c r="D34" s="98"/>
      <c r="E34" s="99"/>
      <c r="F34" s="98"/>
      <c r="G34" s="142"/>
      <c r="H34" s="142"/>
      <c r="I34" s="98"/>
      <c r="J34" s="1"/>
      <c r="K34" s="1"/>
      <c r="L34" s="1"/>
      <c r="M34" s="1"/>
      <c r="N34" s="1"/>
      <c r="O34" s="1"/>
    </row>
    <row r="35" spans="1:15" ht="15.75" x14ac:dyDescent="0.25">
      <c r="A35" s="85"/>
      <c r="B35" s="98"/>
      <c r="C35" s="98"/>
      <c r="D35" s="98"/>
      <c r="E35" s="99"/>
      <c r="F35" s="98"/>
      <c r="G35" s="100">
        <v>202</v>
      </c>
      <c r="H35" s="98" t="s">
        <v>57</v>
      </c>
      <c r="I35" s="88">
        <v>0</v>
      </c>
    </row>
    <row r="36" spans="1:15" ht="15.75" x14ac:dyDescent="0.25">
      <c r="A36" s="85"/>
      <c r="B36" s="98" t="s">
        <v>5</v>
      </c>
      <c r="C36" s="98"/>
      <c r="D36" s="98"/>
      <c r="E36" s="99"/>
      <c r="F36" s="98"/>
      <c r="G36" s="100"/>
      <c r="H36" s="98"/>
      <c r="I36" s="108">
        <f>I11+I19+I29+I35</f>
        <v>6434991</v>
      </c>
    </row>
    <row r="37" spans="1:15" s="1" customFormat="1" x14ac:dyDescent="0.25">
      <c r="A37"/>
      <c r="B37"/>
      <c r="D37"/>
      <c r="E37" s="5"/>
      <c r="G37" s="19"/>
      <c r="H37"/>
      <c r="I37" s="5"/>
    </row>
    <row r="38" spans="1:15" s="1" customFormat="1" x14ac:dyDescent="0.25">
      <c r="A38"/>
      <c r="B38"/>
      <c r="D38" t="s">
        <v>18</v>
      </c>
      <c r="E38" s="5" t="e">
        <f>E36-#REF!</f>
        <v>#REF!</v>
      </c>
      <c r="G38" s="19"/>
      <c r="H38"/>
      <c r="I38" s="5"/>
    </row>
  </sheetData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FD4736"/>
  <sheetViews>
    <sheetView topLeftCell="A58" zoomScale="110" zoomScaleNormal="110" workbookViewId="0">
      <selection activeCell="F83" sqref="F83"/>
    </sheetView>
  </sheetViews>
  <sheetFormatPr defaultRowHeight="15" x14ac:dyDescent="0.25"/>
  <cols>
    <col min="1" max="1" width="31.42578125" customWidth="1"/>
    <col min="2" max="2" width="12" style="19" customWidth="1"/>
    <col min="3" max="3" width="31.85546875" customWidth="1"/>
    <col min="4" max="4" width="0.7109375" style="30" customWidth="1"/>
    <col min="5" max="5" width="11.5703125" style="2" bestFit="1" customWidth="1"/>
    <col min="6" max="6" width="34" style="38" bestFit="1" customWidth="1"/>
    <col min="7" max="7" width="3" customWidth="1"/>
    <col min="9" max="9" width="14.28515625" style="30" customWidth="1"/>
    <col min="10" max="10" width="9.140625" style="26" customWidth="1"/>
    <col min="11" max="11" width="5.7109375" style="26" customWidth="1"/>
    <col min="12" max="12" width="19.42578125" style="26" customWidth="1"/>
    <col min="13" max="14" width="9.140625" style="26"/>
    <col min="15" max="15" width="10.5703125" style="26" bestFit="1" customWidth="1"/>
    <col min="16" max="17" width="9.140625" style="26"/>
    <col min="18" max="18" width="10.7109375" customWidth="1"/>
    <col min="19" max="19" width="28.28515625" customWidth="1"/>
    <col min="20" max="20" width="9.140625" hidden="1" customWidth="1"/>
    <col min="21" max="21" width="13.28515625" customWidth="1"/>
    <col min="22" max="22" width="14" customWidth="1"/>
    <col min="23" max="23" width="11.42578125" customWidth="1"/>
  </cols>
  <sheetData>
    <row r="1" spans="1:23" s="2" customFormat="1" ht="28.5" x14ac:dyDescent="0.45">
      <c r="A1" s="9" t="s">
        <v>168</v>
      </c>
      <c r="B1" s="19"/>
      <c r="D1" s="30"/>
      <c r="F1" s="38"/>
      <c r="H1" s="5"/>
      <c r="I1" s="28"/>
      <c r="J1" s="26"/>
      <c r="K1" s="26"/>
      <c r="L1" s="26"/>
      <c r="M1" s="26"/>
      <c r="N1" s="26"/>
      <c r="O1" s="26"/>
      <c r="P1" s="26"/>
      <c r="Q1" s="26"/>
    </row>
    <row r="2" spans="1:23" s="2" customFormat="1" x14ac:dyDescent="0.25">
      <c r="B2" s="19"/>
      <c r="D2" s="30"/>
      <c r="F2" s="38"/>
      <c r="H2" s="5"/>
      <c r="I2" s="28"/>
      <c r="J2" s="26"/>
      <c r="K2" s="26"/>
      <c r="L2" s="26"/>
      <c r="M2" s="26"/>
      <c r="N2" s="26"/>
      <c r="O2" s="26"/>
      <c r="P2" s="26"/>
      <c r="Q2" s="26"/>
    </row>
    <row r="3" spans="1:23" s="2" customFormat="1" ht="21" x14ac:dyDescent="0.35">
      <c r="A3" s="91" t="s">
        <v>166</v>
      </c>
      <c r="B3" s="87"/>
      <c r="C3" s="85"/>
      <c r="D3" s="86"/>
      <c r="E3" s="85"/>
      <c r="F3" s="35"/>
      <c r="G3" s="57"/>
      <c r="H3" s="31"/>
      <c r="I3" s="32"/>
      <c r="J3" s="26"/>
      <c r="K3" s="26"/>
      <c r="L3" s="26"/>
      <c r="M3" s="26"/>
      <c r="N3" s="26"/>
      <c r="O3" s="26"/>
      <c r="P3" s="26"/>
      <c r="Q3" s="26"/>
    </row>
    <row r="4" spans="1:23" s="2" customFormat="1" x14ac:dyDescent="0.25">
      <c r="A4" s="85"/>
      <c r="B4" s="87"/>
      <c r="C4" s="85"/>
      <c r="D4" s="86"/>
      <c r="E4" s="85"/>
      <c r="F4" s="35"/>
      <c r="G4" s="57"/>
      <c r="H4" s="31"/>
      <c r="I4" s="32"/>
      <c r="J4" s="26"/>
      <c r="K4" s="26"/>
      <c r="L4" s="26"/>
      <c r="M4" s="26"/>
      <c r="N4" s="26"/>
      <c r="O4" s="26"/>
      <c r="P4" s="26"/>
      <c r="Q4" s="26"/>
      <c r="R4" s="23"/>
      <c r="S4" s="23"/>
      <c r="T4" s="23"/>
      <c r="U4" s="23"/>
      <c r="V4" s="24"/>
      <c r="W4" s="24"/>
    </row>
    <row r="5" spans="1:23" s="117" customFormat="1" ht="12.75" x14ac:dyDescent="0.2">
      <c r="A5" s="101"/>
      <c r="B5" s="106" t="s">
        <v>20</v>
      </c>
      <c r="C5" s="104" t="s">
        <v>16</v>
      </c>
      <c r="D5" s="101"/>
      <c r="E5" s="102"/>
      <c r="F5" s="110"/>
      <c r="G5" s="111"/>
      <c r="H5" s="112"/>
      <c r="I5" s="113"/>
      <c r="J5" s="114"/>
      <c r="K5" s="114"/>
      <c r="L5" s="114"/>
      <c r="M5" s="114"/>
      <c r="N5" s="114"/>
      <c r="O5" s="114"/>
      <c r="P5" s="114"/>
      <c r="Q5" s="114"/>
      <c r="R5" s="115"/>
      <c r="S5" s="116"/>
      <c r="T5" s="116"/>
      <c r="U5" s="116"/>
      <c r="V5" s="116"/>
      <c r="W5" s="116"/>
    </row>
    <row r="6" spans="1:23" s="117" customFormat="1" ht="12.75" x14ac:dyDescent="0.2">
      <c r="A6" s="101"/>
      <c r="B6" s="103"/>
      <c r="C6" s="101"/>
      <c r="D6" s="101"/>
      <c r="E6" s="102" t="s">
        <v>21</v>
      </c>
      <c r="F6" s="110"/>
      <c r="G6" s="118"/>
      <c r="H6" s="114"/>
      <c r="I6" s="113"/>
      <c r="J6" s="114"/>
      <c r="K6" s="114"/>
      <c r="L6" s="114"/>
      <c r="M6" s="114"/>
      <c r="N6" s="114"/>
      <c r="O6" s="114"/>
      <c r="P6" s="114"/>
      <c r="Q6" s="114"/>
      <c r="R6" s="115"/>
      <c r="S6" s="116"/>
      <c r="T6" s="116"/>
      <c r="U6" s="116"/>
      <c r="V6" s="116"/>
      <c r="W6" s="116"/>
    </row>
    <row r="7" spans="1:23" s="117" customFormat="1" ht="12.75" x14ac:dyDescent="0.2">
      <c r="A7" s="101" t="s">
        <v>6</v>
      </c>
      <c r="B7" s="107">
        <v>108</v>
      </c>
      <c r="C7" s="119" t="s">
        <v>22</v>
      </c>
      <c r="D7" s="101"/>
      <c r="E7" s="102">
        <v>3744577</v>
      </c>
      <c r="F7" s="120" t="s">
        <v>178</v>
      </c>
      <c r="G7" s="121"/>
      <c r="H7" s="114"/>
      <c r="I7" s="113">
        <v>3326679</v>
      </c>
      <c r="J7" s="114"/>
      <c r="K7" s="114"/>
      <c r="L7" s="114" t="s">
        <v>175</v>
      </c>
      <c r="M7" s="114"/>
      <c r="N7" s="114"/>
      <c r="O7" s="114"/>
      <c r="P7" s="114"/>
      <c r="Q7" s="114"/>
      <c r="R7" s="122"/>
    </row>
    <row r="8" spans="1:23" s="117" customFormat="1" ht="12.75" x14ac:dyDescent="0.2">
      <c r="A8" s="101"/>
      <c r="B8" s="107">
        <v>112</v>
      </c>
      <c r="C8" s="119" t="s">
        <v>58</v>
      </c>
      <c r="D8" s="101"/>
      <c r="E8" s="102">
        <f>1098+162</f>
        <v>1260</v>
      </c>
      <c r="F8" s="120" t="s">
        <v>206</v>
      </c>
      <c r="G8" s="121"/>
      <c r="H8" s="114"/>
      <c r="I8" s="113">
        <v>414850</v>
      </c>
      <c r="J8" s="114"/>
      <c r="K8" s="114"/>
      <c r="L8" s="114"/>
      <c r="M8" s="114"/>
      <c r="N8" s="114"/>
      <c r="O8" s="114"/>
      <c r="P8" s="114"/>
      <c r="Q8" s="114"/>
      <c r="R8" s="122"/>
    </row>
    <row r="9" spans="1:23" s="117" customFormat="1" ht="12.75" x14ac:dyDescent="0.2">
      <c r="A9" s="101"/>
      <c r="B9" s="107">
        <v>113</v>
      </c>
      <c r="C9" s="119" t="s">
        <v>104</v>
      </c>
      <c r="D9" s="101"/>
      <c r="E9" s="102">
        <v>-150275</v>
      </c>
      <c r="F9" s="120" t="s">
        <v>190</v>
      </c>
      <c r="G9" s="121"/>
      <c r="H9" s="114"/>
      <c r="I9" s="113">
        <v>0</v>
      </c>
      <c r="J9" s="114"/>
      <c r="K9" s="114"/>
      <c r="L9" s="114"/>
      <c r="M9" s="114"/>
      <c r="N9" s="114"/>
      <c r="O9" s="114"/>
      <c r="P9" s="114"/>
      <c r="Q9" s="114"/>
      <c r="R9" s="122"/>
    </row>
    <row r="10" spans="1:23" s="117" customFormat="1" ht="12.75" x14ac:dyDescent="0.2">
      <c r="A10" s="101"/>
      <c r="B10" s="107">
        <v>107</v>
      </c>
      <c r="C10" s="119" t="s">
        <v>107</v>
      </c>
      <c r="D10" s="101"/>
      <c r="E10" s="102"/>
      <c r="F10" s="120"/>
      <c r="G10" s="121"/>
      <c r="H10" s="114"/>
      <c r="I10" s="113">
        <v>0</v>
      </c>
      <c r="J10" s="114"/>
      <c r="K10" s="114"/>
      <c r="L10" s="114"/>
      <c r="M10" s="114"/>
      <c r="N10" s="114"/>
      <c r="O10" s="114"/>
      <c r="P10" s="114"/>
      <c r="Q10" s="114"/>
      <c r="R10" s="122"/>
    </row>
    <row r="11" spans="1:23" s="117" customFormat="1" ht="12.75" x14ac:dyDescent="0.2">
      <c r="A11" s="101"/>
      <c r="B11" s="103"/>
      <c r="C11" s="101"/>
      <c r="D11" s="101"/>
      <c r="E11" s="123">
        <f>SUM(E7:E10)</f>
        <v>3595562</v>
      </c>
      <c r="F11" s="120"/>
      <c r="G11" s="118"/>
      <c r="H11" s="114"/>
      <c r="I11" s="124">
        <v>3741529</v>
      </c>
      <c r="J11" s="114"/>
      <c r="K11" s="114"/>
      <c r="L11" s="114"/>
      <c r="M11" s="114"/>
      <c r="N11" s="114"/>
      <c r="O11" s="114"/>
      <c r="P11" s="114"/>
      <c r="Q11" s="114"/>
      <c r="R11" s="122"/>
    </row>
    <row r="12" spans="1:23" s="129" customFormat="1" ht="12.75" x14ac:dyDescent="0.2">
      <c r="A12" s="101"/>
      <c r="B12" s="103"/>
      <c r="C12" s="101"/>
      <c r="D12" s="101"/>
      <c r="E12" s="125"/>
      <c r="F12" s="126"/>
      <c r="G12" s="127"/>
      <c r="H12" s="112"/>
      <c r="I12" s="124"/>
      <c r="J12" s="112"/>
      <c r="K12" s="112"/>
      <c r="L12" s="112"/>
      <c r="M12" s="112"/>
      <c r="N12" s="112"/>
      <c r="O12" s="112"/>
      <c r="P12" s="112"/>
      <c r="Q12" s="112"/>
      <c r="R12" s="128"/>
    </row>
    <row r="13" spans="1:23" s="117" customFormat="1" ht="12.75" x14ac:dyDescent="0.2">
      <c r="A13" s="101" t="s">
        <v>7</v>
      </c>
      <c r="B13" s="107">
        <v>106</v>
      </c>
      <c r="C13" s="119" t="s">
        <v>23</v>
      </c>
      <c r="D13" s="101"/>
      <c r="E13" s="102">
        <v>4100</v>
      </c>
      <c r="F13" s="120" t="s">
        <v>189</v>
      </c>
      <c r="G13" s="121"/>
      <c r="H13" s="114"/>
      <c r="I13" s="113">
        <v>4140</v>
      </c>
      <c r="J13" s="114"/>
      <c r="K13" s="114"/>
      <c r="L13" s="114"/>
      <c r="M13" s="114"/>
      <c r="N13" s="114"/>
      <c r="O13" s="114"/>
      <c r="P13" s="114"/>
      <c r="Q13" s="114"/>
      <c r="R13" s="122"/>
    </row>
    <row r="14" spans="1:23" s="117" customFormat="1" ht="12.75" x14ac:dyDescent="0.2">
      <c r="A14" s="101"/>
      <c r="B14" s="103">
        <v>114</v>
      </c>
      <c r="C14" s="119" t="s">
        <v>59</v>
      </c>
      <c r="D14" s="101"/>
      <c r="E14" s="102">
        <v>23426</v>
      </c>
      <c r="F14" s="120" t="s">
        <v>207</v>
      </c>
      <c r="G14" s="121"/>
      <c r="H14" s="114"/>
      <c r="I14" s="113">
        <v>32331</v>
      </c>
      <c r="J14" s="114"/>
      <c r="K14" s="114"/>
      <c r="L14" s="114"/>
      <c r="M14" s="114"/>
      <c r="N14" s="114"/>
      <c r="O14" s="114"/>
      <c r="P14" s="114"/>
      <c r="Q14" s="114"/>
      <c r="R14" s="122"/>
    </row>
    <row r="15" spans="1:23" s="117" customFormat="1" ht="12.75" x14ac:dyDescent="0.2">
      <c r="A15" s="101"/>
      <c r="B15" s="103">
        <v>115</v>
      </c>
      <c r="C15" s="119" t="s">
        <v>66</v>
      </c>
      <c r="D15" s="101"/>
      <c r="E15" s="102">
        <v>343767</v>
      </c>
      <c r="F15" s="120" t="s">
        <v>201</v>
      </c>
      <c r="G15" s="121"/>
      <c r="H15" s="114"/>
      <c r="I15" s="113">
        <v>286779</v>
      </c>
      <c r="J15" s="114"/>
      <c r="K15" s="114"/>
      <c r="L15" s="114"/>
      <c r="M15" s="114"/>
      <c r="N15" s="114"/>
      <c r="O15" s="114"/>
      <c r="P15" s="114"/>
      <c r="Q15" s="114"/>
      <c r="R15" s="122"/>
    </row>
    <row r="16" spans="1:23" s="117" customFormat="1" ht="12.75" x14ac:dyDescent="0.2">
      <c r="A16" s="101"/>
      <c r="B16" s="107">
        <v>116</v>
      </c>
      <c r="C16" s="119" t="s">
        <v>60</v>
      </c>
      <c r="D16" s="101"/>
      <c r="E16" s="102">
        <v>138200</v>
      </c>
      <c r="F16" s="120" t="s">
        <v>208</v>
      </c>
      <c r="G16" s="121"/>
      <c r="H16" s="114"/>
      <c r="I16" s="113">
        <v>124654</v>
      </c>
      <c r="J16" s="114"/>
      <c r="K16" s="114"/>
      <c r="L16" s="114"/>
      <c r="M16" s="114"/>
      <c r="N16" s="114"/>
      <c r="O16" s="114"/>
      <c r="P16" s="114"/>
      <c r="Q16" s="114"/>
      <c r="R16" s="122"/>
    </row>
    <row r="17" spans="1:23" s="117" customFormat="1" ht="12.75" x14ac:dyDescent="0.2">
      <c r="A17" s="103"/>
      <c r="B17" s="107">
        <v>117</v>
      </c>
      <c r="C17" s="119" t="s">
        <v>61</v>
      </c>
      <c r="D17" s="101"/>
      <c r="E17" s="102">
        <v>127159</v>
      </c>
      <c r="F17" s="120" t="s">
        <v>209</v>
      </c>
      <c r="G17" s="121"/>
      <c r="H17" s="114"/>
      <c r="I17" s="113">
        <v>156952</v>
      </c>
      <c r="J17" s="114"/>
      <c r="K17" s="114"/>
      <c r="L17" s="114"/>
      <c r="M17" s="114"/>
      <c r="N17" s="114"/>
      <c r="O17" s="114"/>
      <c r="P17" s="114"/>
      <c r="Q17" s="114"/>
      <c r="R17" s="122"/>
    </row>
    <row r="18" spans="1:23" s="117" customFormat="1" ht="12.75" x14ac:dyDescent="0.2">
      <c r="A18" s="101"/>
      <c r="B18" s="107">
        <v>118</v>
      </c>
      <c r="C18" s="119" t="s">
        <v>62</v>
      </c>
      <c r="D18" s="101"/>
      <c r="E18" s="102">
        <v>104731</v>
      </c>
      <c r="F18" s="120" t="s">
        <v>208</v>
      </c>
      <c r="G18" s="121"/>
      <c r="H18" s="114"/>
      <c r="I18" s="113">
        <v>137517</v>
      </c>
      <c r="J18" s="114"/>
      <c r="K18" s="114"/>
      <c r="L18" s="114"/>
      <c r="M18" s="114"/>
      <c r="N18" s="114"/>
      <c r="O18" s="130"/>
      <c r="P18" s="114"/>
      <c r="Q18" s="114"/>
      <c r="R18" s="122"/>
    </row>
    <row r="19" spans="1:23" s="117" customFormat="1" ht="12.75" x14ac:dyDescent="0.2">
      <c r="A19" s="101"/>
      <c r="B19" s="107">
        <v>120</v>
      </c>
      <c r="C19" s="119" t="s">
        <v>63</v>
      </c>
      <c r="D19" s="101"/>
      <c r="E19" s="102">
        <v>70585</v>
      </c>
      <c r="F19" s="120" t="s">
        <v>191</v>
      </c>
      <c r="G19" s="121"/>
      <c r="H19" s="114"/>
      <c r="I19" s="113">
        <v>89850</v>
      </c>
      <c r="J19" s="114"/>
      <c r="K19" s="114"/>
      <c r="L19" s="114"/>
      <c r="M19" s="114"/>
      <c r="N19" s="114"/>
      <c r="O19" s="114"/>
      <c r="P19" s="114"/>
      <c r="Q19" s="114"/>
      <c r="R19" s="122"/>
    </row>
    <row r="20" spans="1:23" s="117" customFormat="1" ht="12.75" x14ac:dyDescent="0.2">
      <c r="A20" s="101"/>
      <c r="B20" s="107">
        <v>121</v>
      </c>
      <c r="C20" s="119" t="s">
        <v>25</v>
      </c>
      <c r="D20" s="101"/>
      <c r="E20" s="102">
        <v>21225</v>
      </c>
      <c r="F20" s="120" t="s">
        <v>191</v>
      </c>
      <c r="G20" s="121"/>
      <c r="H20" s="114"/>
      <c r="I20" s="113">
        <v>19652</v>
      </c>
      <c r="J20" s="114"/>
      <c r="K20" s="114"/>
      <c r="L20" s="114"/>
      <c r="M20" s="114"/>
      <c r="N20" s="114"/>
      <c r="O20" s="114"/>
      <c r="P20" s="114"/>
      <c r="Q20" s="114"/>
      <c r="R20" s="122"/>
    </row>
    <row r="21" spans="1:23" s="117" customFormat="1" ht="12.75" x14ac:dyDescent="0.2">
      <c r="A21" s="101"/>
      <c r="B21" s="107">
        <v>122</v>
      </c>
      <c r="C21" s="119" t="s">
        <v>64</v>
      </c>
      <c r="D21" s="101"/>
      <c r="E21" s="102">
        <v>34671</v>
      </c>
      <c r="F21" s="120" t="s">
        <v>191</v>
      </c>
      <c r="G21" s="121"/>
      <c r="H21" s="114"/>
      <c r="I21" s="113">
        <v>32032</v>
      </c>
      <c r="J21" s="114"/>
      <c r="K21" s="114"/>
      <c r="L21" s="130"/>
      <c r="M21" s="114"/>
      <c r="N21" s="114"/>
      <c r="O21" s="130"/>
      <c r="P21" s="114"/>
      <c r="Q21" s="114"/>
      <c r="R21" s="122"/>
    </row>
    <row r="22" spans="1:23" s="117" customFormat="1" ht="12.75" x14ac:dyDescent="0.2">
      <c r="A22" s="101"/>
      <c r="B22" s="103" t="s">
        <v>65</v>
      </c>
      <c r="C22" s="119" t="s">
        <v>71</v>
      </c>
      <c r="D22" s="101"/>
      <c r="E22" s="102">
        <v>0</v>
      </c>
      <c r="F22" s="120" t="s">
        <v>164</v>
      </c>
      <c r="G22" s="121"/>
      <c r="H22" s="114"/>
      <c r="I22" s="113">
        <v>0</v>
      </c>
      <c r="J22" s="114"/>
      <c r="K22" s="114"/>
      <c r="L22" s="114"/>
      <c r="M22" s="114"/>
      <c r="N22" s="114"/>
      <c r="O22" s="114"/>
      <c r="P22" s="114"/>
      <c r="Q22" s="114"/>
      <c r="R22" s="122"/>
      <c r="W22" s="131"/>
    </row>
    <row r="23" spans="1:23" s="117" customFormat="1" ht="12.75" x14ac:dyDescent="0.2">
      <c r="A23" s="101"/>
      <c r="B23" s="103">
        <v>103</v>
      </c>
      <c r="C23" s="119" t="s">
        <v>131</v>
      </c>
      <c r="D23" s="101"/>
      <c r="E23" s="102"/>
      <c r="F23" s="120"/>
      <c r="G23" s="121"/>
      <c r="H23" s="114"/>
      <c r="I23" s="113">
        <v>0</v>
      </c>
      <c r="J23" s="114"/>
      <c r="K23" s="114"/>
      <c r="L23" s="114"/>
      <c r="M23" s="114"/>
      <c r="N23" s="114"/>
      <c r="O23" s="114"/>
      <c r="P23" s="114"/>
      <c r="Q23" s="114"/>
      <c r="R23" s="122"/>
    </row>
    <row r="24" spans="1:23" s="117" customFormat="1" ht="12.75" x14ac:dyDescent="0.2">
      <c r="A24" s="101"/>
      <c r="B24" s="103"/>
      <c r="C24" s="101"/>
      <c r="D24" s="101"/>
      <c r="E24" s="123">
        <f>SUM(E13:E23)</f>
        <v>867864</v>
      </c>
      <c r="F24" s="120"/>
      <c r="G24" s="118"/>
      <c r="H24" s="114"/>
      <c r="I24" s="124">
        <v>883907</v>
      </c>
      <c r="J24" s="114"/>
      <c r="K24" s="114"/>
      <c r="L24" s="114"/>
      <c r="M24" s="114"/>
      <c r="N24" s="114"/>
      <c r="O24" s="114"/>
      <c r="P24" s="114"/>
      <c r="Q24" s="114"/>
      <c r="R24" s="122"/>
    </row>
    <row r="25" spans="1:23" s="117" customFormat="1" ht="12.75" x14ac:dyDescent="0.2">
      <c r="A25" s="101"/>
      <c r="B25" s="103"/>
      <c r="C25" s="101"/>
      <c r="D25" s="101"/>
      <c r="E25" s="101"/>
      <c r="F25" s="120"/>
      <c r="G25" s="118"/>
      <c r="H25" s="114"/>
      <c r="I25" s="132"/>
      <c r="J25" s="114"/>
      <c r="K25" s="114"/>
      <c r="L25" s="130"/>
      <c r="M25" s="114"/>
      <c r="N25" s="114"/>
      <c r="O25" s="133"/>
      <c r="P25" s="114"/>
      <c r="Q25" s="114"/>
      <c r="R25" s="122"/>
    </row>
    <row r="26" spans="1:23" s="117" customFormat="1" ht="12.75" x14ac:dyDescent="0.2">
      <c r="A26" s="101" t="s">
        <v>8</v>
      </c>
      <c r="B26" s="107">
        <v>105</v>
      </c>
      <c r="C26" s="119" t="s">
        <v>26</v>
      </c>
      <c r="D26" s="101"/>
      <c r="E26" s="102">
        <v>143114</v>
      </c>
      <c r="F26" s="120" t="s">
        <v>191</v>
      </c>
      <c r="G26" s="121"/>
      <c r="H26" s="114"/>
      <c r="I26" s="113">
        <v>144622</v>
      </c>
      <c r="J26" s="114"/>
      <c r="K26" s="114"/>
      <c r="L26" s="114"/>
      <c r="M26" s="114"/>
      <c r="N26" s="114"/>
      <c r="O26" s="114"/>
      <c r="P26" s="114"/>
      <c r="Q26" s="114"/>
      <c r="R26" s="122"/>
    </row>
    <row r="27" spans="1:23" s="117" customFormat="1" ht="12.75" x14ac:dyDescent="0.2">
      <c r="A27" s="101"/>
      <c r="B27" s="107"/>
      <c r="C27" s="119"/>
      <c r="D27" s="101"/>
      <c r="E27" s="105">
        <f>SUM(E26)</f>
        <v>143114</v>
      </c>
      <c r="F27" s="120"/>
      <c r="G27" s="121"/>
      <c r="H27" s="114"/>
      <c r="I27" s="113">
        <v>144622</v>
      </c>
      <c r="J27" s="114"/>
      <c r="K27" s="114"/>
      <c r="L27" s="114"/>
      <c r="M27" s="114"/>
      <c r="N27" s="114"/>
      <c r="O27" s="114"/>
      <c r="P27" s="114"/>
      <c r="Q27" s="114"/>
      <c r="R27" s="122"/>
    </row>
    <row r="28" spans="1:23" s="117" customFormat="1" ht="12.75" x14ac:dyDescent="0.2">
      <c r="A28" s="101"/>
      <c r="B28" s="103"/>
      <c r="C28" s="101"/>
      <c r="D28" s="101"/>
      <c r="E28" s="123"/>
      <c r="F28" s="120"/>
      <c r="G28" s="118"/>
      <c r="H28" s="114"/>
      <c r="I28" s="124"/>
      <c r="J28" s="114"/>
      <c r="K28" s="114"/>
      <c r="L28" s="114"/>
      <c r="M28" s="114"/>
      <c r="N28" s="114"/>
      <c r="O28" s="114"/>
      <c r="P28" s="114"/>
      <c r="Q28" s="114"/>
      <c r="R28" s="122"/>
    </row>
    <row r="29" spans="1:23" s="117" customFormat="1" ht="12.75" x14ac:dyDescent="0.2">
      <c r="A29" s="101"/>
      <c r="B29" s="103"/>
      <c r="C29" s="101"/>
      <c r="D29" s="101"/>
      <c r="E29" s="101"/>
      <c r="F29" s="120"/>
      <c r="G29" s="118"/>
      <c r="H29" s="114"/>
      <c r="I29" s="132"/>
      <c r="J29" s="114"/>
      <c r="K29" s="114"/>
      <c r="L29" s="114"/>
      <c r="M29" s="114"/>
      <c r="N29" s="114"/>
      <c r="O29" s="114"/>
      <c r="P29" s="114"/>
      <c r="Q29" s="114"/>
      <c r="R29" s="122"/>
    </row>
    <row r="30" spans="1:23" s="117" customFormat="1" ht="12.75" x14ac:dyDescent="0.2">
      <c r="A30" s="101" t="s">
        <v>9</v>
      </c>
      <c r="B30" s="107">
        <v>101</v>
      </c>
      <c r="C30" s="119" t="s">
        <v>24</v>
      </c>
      <c r="D30" s="101"/>
      <c r="E30" s="102">
        <v>396060</v>
      </c>
      <c r="F30" s="120" t="s">
        <v>208</v>
      </c>
      <c r="G30" s="121"/>
      <c r="H30" s="114"/>
      <c r="I30" s="113">
        <v>520424</v>
      </c>
      <c r="J30" s="114"/>
      <c r="K30" s="114"/>
      <c r="L30" s="130"/>
      <c r="M30" s="114"/>
      <c r="N30" s="114"/>
      <c r="O30" s="114"/>
      <c r="P30" s="114"/>
      <c r="Q30" s="114"/>
      <c r="R30" s="122"/>
    </row>
    <row r="31" spans="1:23" s="117" customFormat="1" ht="12.75" x14ac:dyDescent="0.2">
      <c r="A31" s="101"/>
      <c r="B31" s="103"/>
      <c r="C31" s="101"/>
      <c r="D31" s="101"/>
      <c r="E31" s="123">
        <f>SUM(E30)</f>
        <v>396060</v>
      </c>
      <c r="F31" s="120"/>
      <c r="G31" s="118"/>
      <c r="H31" s="114"/>
      <c r="I31" s="124">
        <v>520424</v>
      </c>
      <c r="J31" s="114"/>
      <c r="K31" s="114"/>
      <c r="L31" s="114"/>
      <c r="M31" s="114"/>
      <c r="N31" s="114"/>
      <c r="O31" s="114"/>
      <c r="P31" s="114"/>
      <c r="Q31" s="114"/>
    </row>
    <row r="32" spans="1:23" s="117" customFormat="1" ht="12.75" x14ac:dyDescent="0.2">
      <c r="A32" s="101"/>
      <c r="B32" s="103"/>
      <c r="C32" s="101"/>
      <c r="D32" s="101"/>
      <c r="E32" s="102"/>
      <c r="F32" s="120"/>
      <c r="G32" s="118"/>
      <c r="H32" s="114"/>
      <c r="I32" s="113"/>
      <c r="J32" s="114"/>
      <c r="K32" s="114"/>
      <c r="L32" s="114"/>
      <c r="M32" s="114"/>
      <c r="N32" s="114"/>
      <c r="O32" s="114"/>
      <c r="P32" s="114"/>
      <c r="Q32" s="114"/>
      <c r="W32" s="134"/>
    </row>
    <row r="33" spans="1:23" s="117" customFormat="1" ht="12.75" x14ac:dyDescent="0.2">
      <c r="A33" s="101" t="s">
        <v>69</v>
      </c>
      <c r="B33" s="107">
        <v>158</v>
      </c>
      <c r="C33" s="119"/>
      <c r="D33" s="101"/>
      <c r="E33" s="102">
        <v>101564</v>
      </c>
      <c r="F33" s="120" t="s">
        <v>192</v>
      </c>
      <c r="G33" s="121"/>
      <c r="H33" s="114"/>
      <c r="I33" s="113">
        <v>92000</v>
      </c>
      <c r="J33" s="114"/>
      <c r="K33" s="114"/>
      <c r="L33" s="114"/>
      <c r="M33" s="114"/>
      <c r="N33" s="114"/>
      <c r="O33" s="114"/>
      <c r="P33" s="114"/>
      <c r="Q33" s="114"/>
      <c r="W33" s="134"/>
    </row>
    <row r="34" spans="1:23" s="117" customFormat="1" ht="12.75" x14ac:dyDescent="0.2">
      <c r="A34" s="101"/>
      <c r="B34" s="103"/>
      <c r="C34" s="101"/>
      <c r="D34" s="101"/>
      <c r="E34" s="123"/>
      <c r="F34" s="135"/>
      <c r="G34" s="118"/>
      <c r="H34" s="114"/>
      <c r="I34" s="124">
        <v>92000</v>
      </c>
      <c r="J34" s="114"/>
      <c r="K34" s="114"/>
      <c r="L34" s="114"/>
      <c r="M34" s="114"/>
      <c r="N34" s="114"/>
      <c r="O34" s="114"/>
      <c r="P34" s="114"/>
      <c r="Q34" s="114"/>
    </row>
    <row r="35" spans="1:23" s="117" customFormat="1" ht="12.75" x14ac:dyDescent="0.2">
      <c r="A35" s="101"/>
      <c r="B35" s="103"/>
      <c r="C35" s="101"/>
      <c r="D35" s="101"/>
      <c r="E35" s="102"/>
      <c r="F35" s="110"/>
      <c r="G35" s="118"/>
      <c r="H35" s="114"/>
      <c r="I35" s="113"/>
      <c r="J35" s="114"/>
      <c r="K35" s="114"/>
      <c r="L35" s="114"/>
      <c r="M35" s="114"/>
      <c r="N35" s="114"/>
      <c r="O35" s="114"/>
      <c r="P35" s="114"/>
      <c r="Q35" s="114"/>
    </row>
    <row r="36" spans="1:23" s="117" customFormat="1" ht="12.75" x14ac:dyDescent="0.2">
      <c r="A36" s="101" t="s">
        <v>108</v>
      </c>
      <c r="B36" s="103">
        <v>150</v>
      </c>
      <c r="C36" s="119" t="s">
        <v>36</v>
      </c>
      <c r="D36" s="101"/>
      <c r="E36" s="102">
        <v>18000</v>
      </c>
      <c r="F36" s="110" t="s">
        <v>191</v>
      </c>
      <c r="G36" s="121"/>
      <c r="H36" s="114"/>
      <c r="I36" s="113">
        <v>20000</v>
      </c>
      <c r="J36" s="114"/>
      <c r="K36" s="114"/>
      <c r="L36" s="114"/>
      <c r="M36" s="114"/>
      <c r="N36" s="114"/>
      <c r="O36" s="114"/>
      <c r="P36" s="114"/>
      <c r="Q36" s="114"/>
    </row>
    <row r="37" spans="1:23" s="117" customFormat="1" ht="12.75" x14ac:dyDescent="0.2">
      <c r="A37" s="101"/>
      <c r="B37" s="103">
        <v>151</v>
      </c>
      <c r="C37" s="119" t="s">
        <v>109</v>
      </c>
      <c r="D37" s="101"/>
      <c r="E37" s="145">
        <f>4000+142718.21+24357.58</f>
        <v>171075.78999999998</v>
      </c>
      <c r="F37" s="110" t="s">
        <v>210</v>
      </c>
      <c r="G37" s="121"/>
      <c r="H37" s="114"/>
      <c r="I37" s="113">
        <v>4000</v>
      </c>
      <c r="J37" s="114"/>
      <c r="K37" s="114"/>
      <c r="L37" s="114"/>
      <c r="M37" s="114"/>
      <c r="N37" s="114"/>
      <c r="O37" s="114"/>
      <c r="P37" s="114"/>
      <c r="Q37" s="114"/>
    </row>
    <row r="38" spans="1:23" s="117" customFormat="1" ht="12.75" x14ac:dyDescent="0.2">
      <c r="A38" s="101"/>
      <c r="B38" s="103">
        <v>332</v>
      </c>
      <c r="C38" s="119" t="s">
        <v>110</v>
      </c>
      <c r="D38" s="101"/>
      <c r="E38" s="102">
        <v>10000</v>
      </c>
      <c r="F38" s="110" t="s">
        <v>214</v>
      </c>
      <c r="G38" s="121"/>
      <c r="H38" s="114"/>
      <c r="I38" s="113">
        <v>14000</v>
      </c>
      <c r="J38" s="114"/>
      <c r="K38" s="114"/>
      <c r="L38" s="114"/>
      <c r="M38" s="114"/>
      <c r="N38" s="114"/>
      <c r="O38" s="114"/>
      <c r="P38" s="114"/>
      <c r="Q38" s="114"/>
    </row>
    <row r="39" spans="1:23" s="117" customFormat="1" ht="12.75" x14ac:dyDescent="0.2">
      <c r="A39" s="101"/>
      <c r="B39" s="103">
        <v>517</v>
      </c>
      <c r="C39" s="119" t="s">
        <v>33</v>
      </c>
      <c r="D39" s="101"/>
      <c r="E39" s="102">
        <v>2200</v>
      </c>
      <c r="F39" s="110" t="s">
        <v>194</v>
      </c>
      <c r="G39" s="121"/>
      <c r="H39" s="114"/>
      <c r="I39" s="113">
        <v>2500</v>
      </c>
      <c r="J39" s="114"/>
      <c r="K39" s="114"/>
      <c r="L39" s="114"/>
      <c r="M39" s="114"/>
      <c r="N39" s="114"/>
      <c r="O39" s="114"/>
      <c r="P39" s="114"/>
      <c r="Q39" s="114"/>
    </row>
    <row r="40" spans="1:23" s="117" customFormat="1" ht="12.75" x14ac:dyDescent="0.2">
      <c r="A40" s="101"/>
      <c r="B40" s="103">
        <v>526</v>
      </c>
      <c r="C40" s="119" t="s">
        <v>148</v>
      </c>
      <c r="D40" s="101"/>
      <c r="E40" s="102">
        <v>2000</v>
      </c>
      <c r="F40" s="110" t="s">
        <v>193</v>
      </c>
      <c r="G40" s="121"/>
      <c r="H40" s="114"/>
      <c r="I40" s="113">
        <v>4000</v>
      </c>
      <c r="J40" s="114"/>
      <c r="K40" s="114"/>
      <c r="L40" s="114"/>
      <c r="M40" s="114"/>
      <c r="N40" s="114"/>
      <c r="O40" s="114"/>
      <c r="P40" s="114"/>
      <c r="Q40" s="114"/>
    </row>
    <row r="41" spans="1:23" s="117" customFormat="1" ht="12.75" x14ac:dyDescent="0.2">
      <c r="A41" s="101"/>
      <c r="B41" s="103">
        <v>565</v>
      </c>
      <c r="C41" s="119" t="s">
        <v>116</v>
      </c>
      <c r="D41" s="101"/>
      <c r="E41" s="102">
        <v>14000</v>
      </c>
      <c r="F41" s="110" t="s">
        <v>195</v>
      </c>
      <c r="G41" s="121"/>
      <c r="H41" s="114"/>
      <c r="I41" s="113">
        <v>8500</v>
      </c>
      <c r="J41" s="114"/>
      <c r="K41" s="114"/>
      <c r="L41" s="114"/>
      <c r="M41" s="114"/>
      <c r="N41" s="114"/>
      <c r="O41" s="114"/>
      <c r="P41" s="114"/>
      <c r="Q41" s="114"/>
    </row>
    <row r="42" spans="1:23" s="117" customFormat="1" ht="12.75" x14ac:dyDescent="0.2">
      <c r="A42" s="101"/>
      <c r="B42" s="103"/>
      <c r="C42" s="101"/>
      <c r="D42" s="101"/>
      <c r="E42" s="123">
        <f>SUM(E36:E41)</f>
        <v>217275.78999999998</v>
      </c>
      <c r="F42" s="110"/>
      <c r="G42" s="118"/>
      <c r="H42" s="132"/>
      <c r="I42" s="113">
        <v>53000</v>
      </c>
      <c r="J42" s="114"/>
      <c r="K42" s="114"/>
      <c r="L42" s="114"/>
      <c r="M42" s="114"/>
      <c r="N42" s="114"/>
      <c r="O42" s="114"/>
      <c r="P42" s="114"/>
      <c r="Q42" s="114"/>
    </row>
    <row r="43" spans="1:23" s="117" customFormat="1" ht="12.75" x14ac:dyDescent="0.2">
      <c r="A43" s="101"/>
      <c r="B43" s="107"/>
      <c r="C43" s="101"/>
      <c r="D43" s="101"/>
      <c r="E43" s="102"/>
      <c r="F43" s="110"/>
      <c r="G43" s="118"/>
      <c r="H43" s="132"/>
      <c r="I43" s="113"/>
      <c r="J43" s="114"/>
      <c r="K43" s="114"/>
      <c r="L43" s="114"/>
      <c r="M43" s="114"/>
      <c r="N43" s="114"/>
      <c r="O43" s="114"/>
      <c r="P43" s="114"/>
      <c r="Q43" s="114"/>
    </row>
    <row r="44" spans="1:23" s="117" customFormat="1" ht="12.75" x14ac:dyDescent="0.2">
      <c r="A44" s="101" t="s">
        <v>10</v>
      </c>
      <c r="B44" s="103">
        <v>605</v>
      </c>
      <c r="C44" s="101" t="s">
        <v>118</v>
      </c>
      <c r="D44" s="101"/>
      <c r="E44" s="102">
        <v>37000</v>
      </c>
      <c r="F44" s="110" t="s">
        <v>215</v>
      </c>
      <c r="G44" s="118"/>
      <c r="H44" s="132"/>
      <c r="I44" s="113">
        <v>65000</v>
      </c>
      <c r="J44" s="114"/>
      <c r="K44" s="114"/>
      <c r="L44" s="114"/>
      <c r="M44" s="114"/>
      <c r="N44" s="114"/>
      <c r="O44" s="114"/>
      <c r="P44" s="114"/>
      <c r="Q44" s="114"/>
    </row>
    <row r="45" spans="1:23" s="117" customFormat="1" ht="12.75" x14ac:dyDescent="0.2">
      <c r="A45" s="101"/>
      <c r="B45" s="103">
        <v>611</v>
      </c>
      <c r="C45" s="101" t="s">
        <v>119</v>
      </c>
      <c r="D45" s="101"/>
      <c r="E45" s="102">
        <v>7500</v>
      </c>
      <c r="F45" s="110" t="s">
        <v>196</v>
      </c>
      <c r="G45" s="118"/>
      <c r="H45" s="132"/>
      <c r="I45" s="113">
        <v>8500</v>
      </c>
      <c r="J45" s="114"/>
      <c r="K45" s="114"/>
      <c r="L45" s="114"/>
      <c r="M45" s="114"/>
      <c r="N45" s="114"/>
      <c r="O45" s="114"/>
      <c r="P45" s="114"/>
      <c r="Q45" s="114"/>
    </row>
    <row r="46" spans="1:23" s="117" customFormat="1" ht="12.75" x14ac:dyDescent="0.2">
      <c r="A46" s="101"/>
      <c r="B46" s="103" t="s">
        <v>100</v>
      </c>
      <c r="C46" s="101" t="s">
        <v>122</v>
      </c>
      <c r="D46" s="101"/>
      <c r="E46" s="102">
        <v>13000</v>
      </c>
      <c r="F46" s="110" t="s">
        <v>180</v>
      </c>
      <c r="G46" s="118"/>
      <c r="H46" s="132"/>
      <c r="I46" s="113">
        <v>13000</v>
      </c>
      <c r="J46" s="114"/>
      <c r="K46" s="114"/>
      <c r="L46" s="114"/>
      <c r="M46" s="114"/>
      <c r="N46" s="114"/>
      <c r="O46" s="114"/>
      <c r="P46" s="114"/>
      <c r="Q46" s="114"/>
    </row>
    <row r="47" spans="1:23" s="117" customFormat="1" ht="12.75" x14ac:dyDescent="0.2">
      <c r="A47" s="101"/>
      <c r="B47" s="103" t="s">
        <v>65</v>
      </c>
      <c r="C47" s="101" t="s">
        <v>123</v>
      </c>
      <c r="D47" s="101"/>
      <c r="E47" s="102">
        <v>35000</v>
      </c>
      <c r="F47" s="110" t="s">
        <v>180</v>
      </c>
      <c r="G47" s="118"/>
      <c r="H47" s="132"/>
      <c r="I47" s="113">
        <v>35000</v>
      </c>
      <c r="J47" s="114"/>
      <c r="K47" s="114"/>
      <c r="L47" s="114"/>
      <c r="M47" s="114"/>
      <c r="N47" s="114"/>
      <c r="O47" s="114"/>
      <c r="P47" s="114"/>
      <c r="Q47" s="114"/>
    </row>
    <row r="48" spans="1:23" s="117" customFormat="1" ht="12.75" x14ac:dyDescent="0.2">
      <c r="A48" s="101"/>
      <c r="B48" s="103" t="s">
        <v>101</v>
      </c>
      <c r="C48" s="101" t="s">
        <v>124</v>
      </c>
      <c r="D48" s="101"/>
      <c r="E48" s="102">
        <v>0</v>
      </c>
      <c r="F48" s="110" t="s">
        <v>197</v>
      </c>
      <c r="G48" s="118"/>
      <c r="H48" s="132"/>
      <c r="I48" s="113">
        <v>0</v>
      </c>
      <c r="J48" s="114"/>
      <c r="K48" s="114"/>
      <c r="L48" s="114"/>
      <c r="M48" s="114"/>
      <c r="N48" s="114"/>
      <c r="O48" s="114"/>
      <c r="P48" s="114"/>
      <c r="Q48" s="114"/>
    </row>
    <row r="49" spans="1:17" s="117" customFormat="1" ht="12.75" x14ac:dyDescent="0.2">
      <c r="A49" s="101"/>
      <c r="B49" s="103">
        <v>606</v>
      </c>
      <c r="C49" s="119" t="s">
        <v>27</v>
      </c>
      <c r="D49" s="101"/>
      <c r="E49" s="102">
        <v>15300</v>
      </c>
      <c r="F49" s="110" t="s">
        <v>198</v>
      </c>
      <c r="G49" s="121"/>
      <c r="H49" s="132"/>
      <c r="I49" s="113">
        <v>16000</v>
      </c>
      <c r="J49" s="114"/>
      <c r="K49" s="114"/>
      <c r="L49" s="114"/>
      <c r="M49" s="114"/>
      <c r="N49" s="114"/>
      <c r="O49" s="114"/>
      <c r="P49" s="114"/>
      <c r="Q49" s="114"/>
    </row>
    <row r="50" spans="1:17" s="117" customFormat="1" ht="12.75" x14ac:dyDescent="0.2">
      <c r="A50" s="101"/>
      <c r="B50" s="103"/>
      <c r="C50" s="101"/>
      <c r="D50" s="101"/>
      <c r="E50" s="123">
        <f>SUM(E44:E49)</f>
        <v>107800</v>
      </c>
      <c r="F50" s="136"/>
      <c r="G50" s="118"/>
      <c r="H50" s="132"/>
      <c r="I50" s="124">
        <v>137500</v>
      </c>
      <c r="J50" s="114"/>
      <c r="K50" s="114"/>
      <c r="L50" s="114"/>
      <c r="M50" s="114"/>
      <c r="N50" s="114"/>
      <c r="O50" s="114"/>
      <c r="P50" s="114"/>
      <c r="Q50" s="114"/>
    </row>
    <row r="51" spans="1:17" s="129" customFormat="1" ht="12.75" x14ac:dyDescent="0.2">
      <c r="A51" s="101"/>
      <c r="B51" s="107"/>
      <c r="C51" s="101"/>
      <c r="D51" s="101"/>
      <c r="E51" s="125"/>
      <c r="F51" s="136"/>
      <c r="G51" s="127"/>
      <c r="H51" s="132"/>
      <c r="I51" s="124"/>
      <c r="J51" s="112"/>
      <c r="K51" s="112"/>
      <c r="L51" s="112"/>
      <c r="M51" s="112"/>
      <c r="N51" s="112"/>
      <c r="O51" s="112"/>
      <c r="P51" s="112"/>
      <c r="Q51" s="112"/>
    </row>
    <row r="52" spans="1:17" s="117" customFormat="1" ht="12.75" x14ac:dyDescent="0.2">
      <c r="A52" s="101" t="s">
        <v>11</v>
      </c>
      <c r="B52" s="103">
        <v>602</v>
      </c>
      <c r="C52" s="119" t="s">
        <v>29</v>
      </c>
      <c r="D52" s="101"/>
      <c r="E52" s="102">
        <v>125000</v>
      </c>
      <c r="F52" s="110" t="s">
        <v>181</v>
      </c>
      <c r="G52" s="118"/>
      <c r="H52" s="132"/>
      <c r="I52" s="113">
        <v>125000</v>
      </c>
      <c r="J52" s="114"/>
      <c r="K52" s="114"/>
      <c r="L52" s="114"/>
      <c r="M52" s="114"/>
      <c r="N52" s="114"/>
      <c r="O52" s="114"/>
      <c r="P52" s="114"/>
      <c r="Q52" s="114"/>
    </row>
    <row r="53" spans="1:17" s="117" customFormat="1" ht="12.75" x14ac:dyDescent="0.2">
      <c r="A53" s="101"/>
      <c r="B53" s="107">
        <v>604</v>
      </c>
      <c r="C53" s="101" t="s">
        <v>117</v>
      </c>
      <c r="D53" s="101"/>
      <c r="E53" s="102">
        <v>1000</v>
      </c>
      <c r="F53" s="110" t="s">
        <v>180</v>
      </c>
      <c r="G53" s="121"/>
      <c r="H53" s="132"/>
      <c r="I53" s="113">
        <v>1000</v>
      </c>
      <c r="J53" s="114"/>
      <c r="K53" s="114"/>
      <c r="L53" s="114"/>
      <c r="M53" s="114"/>
      <c r="N53" s="114"/>
      <c r="O53" s="114"/>
      <c r="P53" s="114"/>
      <c r="Q53" s="114"/>
    </row>
    <row r="54" spans="1:17" s="117" customFormat="1" ht="12.75" x14ac:dyDescent="0.2">
      <c r="A54" s="101"/>
      <c r="B54" s="103">
        <v>608</v>
      </c>
      <c r="C54" s="119" t="s">
        <v>28</v>
      </c>
      <c r="D54" s="101"/>
      <c r="E54" s="102">
        <v>35535</v>
      </c>
      <c r="F54" s="110" t="s">
        <v>182</v>
      </c>
      <c r="G54" s="121"/>
      <c r="H54" s="132"/>
      <c r="I54" s="113">
        <v>34500</v>
      </c>
      <c r="J54" s="114"/>
      <c r="K54" s="114"/>
      <c r="L54" s="114"/>
      <c r="M54" s="114"/>
      <c r="N54" s="114"/>
      <c r="O54" s="114"/>
      <c r="P54" s="114"/>
      <c r="Q54" s="114"/>
    </row>
    <row r="55" spans="1:17" s="117" customFormat="1" ht="12.75" x14ac:dyDescent="0.2">
      <c r="A55" s="101"/>
      <c r="B55" s="107">
        <v>612</v>
      </c>
      <c r="C55" s="101" t="s">
        <v>120</v>
      </c>
      <c r="D55" s="101"/>
      <c r="E55" s="102">
        <v>24000</v>
      </c>
      <c r="F55" s="110" t="s">
        <v>183</v>
      </c>
      <c r="G55" s="121"/>
      <c r="H55" s="132"/>
      <c r="I55" s="113">
        <v>24000</v>
      </c>
      <c r="J55" s="114"/>
      <c r="K55" s="114"/>
      <c r="L55" s="114"/>
      <c r="M55" s="114"/>
      <c r="N55" s="114"/>
      <c r="O55" s="114"/>
      <c r="P55" s="114"/>
      <c r="Q55" s="114"/>
    </row>
    <row r="56" spans="1:17" s="117" customFormat="1" ht="12.75" x14ac:dyDescent="0.2">
      <c r="A56" s="101"/>
      <c r="B56" s="107">
        <v>613</v>
      </c>
      <c r="C56" s="119" t="s">
        <v>121</v>
      </c>
      <c r="D56" s="101"/>
      <c r="E56" s="102">
        <v>135000</v>
      </c>
      <c r="F56" s="110" t="s">
        <v>179</v>
      </c>
      <c r="G56" s="121"/>
      <c r="H56" s="132"/>
      <c r="I56" s="113">
        <v>135000</v>
      </c>
      <c r="J56" s="114"/>
      <c r="K56" s="114"/>
      <c r="L56" s="114"/>
      <c r="M56" s="114"/>
      <c r="N56" s="114"/>
      <c r="O56" s="114"/>
      <c r="P56" s="114"/>
      <c r="Q56" s="114"/>
    </row>
    <row r="57" spans="1:17" s="117" customFormat="1" ht="12.75" x14ac:dyDescent="0.2">
      <c r="A57" s="101"/>
      <c r="B57" s="103">
        <v>607</v>
      </c>
      <c r="C57" s="119" t="s">
        <v>31</v>
      </c>
      <c r="D57" s="101"/>
      <c r="E57" s="102">
        <v>35000</v>
      </c>
      <c r="F57" s="110" t="s">
        <v>184</v>
      </c>
      <c r="G57" s="118"/>
      <c r="H57" s="132"/>
      <c r="I57" s="113">
        <v>52000</v>
      </c>
      <c r="J57" s="114"/>
      <c r="K57" s="114"/>
      <c r="L57" s="114"/>
      <c r="M57" s="114"/>
      <c r="N57" s="114"/>
      <c r="O57" s="114"/>
      <c r="P57" s="114"/>
      <c r="Q57" s="114"/>
    </row>
    <row r="58" spans="1:17" s="117" customFormat="1" ht="12.75" x14ac:dyDescent="0.2">
      <c r="A58" s="101"/>
      <c r="B58" s="103">
        <v>522</v>
      </c>
      <c r="C58" s="101" t="s">
        <v>135</v>
      </c>
      <c r="D58" s="101"/>
      <c r="E58" s="102">
        <v>2000</v>
      </c>
      <c r="F58" s="110" t="s">
        <v>180</v>
      </c>
      <c r="G58" s="118"/>
      <c r="H58" s="132"/>
      <c r="I58" s="113">
        <v>2000</v>
      </c>
      <c r="J58" s="114"/>
      <c r="K58" s="114"/>
      <c r="L58" s="114"/>
      <c r="M58" s="114"/>
      <c r="N58" s="114"/>
      <c r="O58" s="114"/>
      <c r="P58" s="114"/>
      <c r="Q58" s="114"/>
    </row>
    <row r="59" spans="1:17" s="117" customFormat="1" ht="12.75" x14ac:dyDescent="0.2">
      <c r="A59" s="101"/>
      <c r="B59" s="103">
        <v>513</v>
      </c>
      <c r="C59" s="101" t="s">
        <v>112</v>
      </c>
      <c r="D59" s="101"/>
      <c r="E59" s="102">
        <v>8000</v>
      </c>
      <c r="F59" s="137" t="s">
        <v>193</v>
      </c>
      <c r="H59" s="132"/>
      <c r="I59" s="113">
        <v>10000</v>
      </c>
      <c r="J59" s="114"/>
      <c r="K59" s="114"/>
      <c r="L59" s="114"/>
      <c r="M59" s="114"/>
      <c r="N59" s="114"/>
      <c r="O59" s="114"/>
      <c r="P59" s="114"/>
      <c r="Q59" s="114"/>
    </row>
    <row r="60" spans="1:17" s="117" customFormat="1" ht="12.75" x14ac:dyDescent="0.2">
      <c r="A60" s="101"/>
      <c r="B60" s="103"/>
      <c r="C60" s="101"/>
      <c r="D60" s="101"/>
      <c r="E60" s="123">
        <f>SUM(E52:E59)</f>
        <v>365535</v>
      </c>
      <c r="F60" s="136"/>
      <c r="G60" s="118"/>
      <c r="H60" s="114"/>
      <c r="I60" s="124">
        <v>383500</v>
      </c>
      <c r="J60" s="114"/>
      <c r="K60" s="114"/>
      <c r="L60" s="114"/>
      <c r="M60" s="114"/>
      <c r="N60" s="114"/>
      <c r="O60" s="114"/>
      <c r="P60" s="114"/>
      <c r="Q60" s="114"/>
    </row>
    <row r="61" spans="1:17" s="117" customFormat="1" ht="12.75" x14ac:dyDescent="0.2">
      <c r="A61" s="101"/>
      <c r="B61" s="107"/>
      <c r="C61" s="101"/>
      <c r="D61" s="101"/>
      <c r="E61" s="101"/>
      <c r="F61" s="126"/>
      <c r="G61" s="118"/>
      <c r="H61" s="114"/>
      <c r="I61" s="132"/>
      <c r="J61" s="114"/>
      <c r="K61" s="114"/>
      <c r="L61" s="114"/>
      <c r="M61" s="114"/>
      <c r="N61" s="114"/>
      <c r="O61" s="114"/>
      <c r="P61" s="114"/>
      <c r="Q61" s="114"/>
    </row>
    <row r="62" spans="1:17" s="117" customFormat="1" ht="12.75" x14ac:dyDescent="0.2">
      <c r="A62" s="101" t="s">
        <v>13</v>
      </c>
      <c r="B62" s="103">
        <v>348</v>
      </c>
      <c r="C62" s="119" t="s">
        <v>126</v>
      </c>
      <c r="D62" s="101"/>
      <c r="E62" s="102">
        <v>10750</v>
      </c>
      <c r="F62" s="126" t="s">
        <v>180</v>
      </c>
      <c r="G62" s="118"/>
      <c r="H62" s="114"/>
      <c r="I62" s="132">
        <v>10750</v>
      </c>
      <c r="J62" s="114"/>
      <c r="K62" s="114"/>
      <c r="L62" s="114"/>
      <c r="M62" s="114"/>
      <c r="N62" s="114"/>
      <c r="O62" s="114"/>
      <c r="P62" s="114"/>
      <c r="Q62" s="114"/>
    </row>
    <row r="63" spans="1:17" s="117" customFormat="1" ht="12.75" x14ac:dyDescent="0.2">
      <c r="A63" s="101"/>
      <c r="B63" s="107">
        <v>503</v>
      </c>
      <c r="C63" s="119" t="s">
        <v>111</v>
      </c>
      <c r="D63" s="101"/>
      <c r="E63" s="102">
        <v>10000</v>
      </c>
      <c r="F63" s="110" t="s">
        <v>193</v>
      </c>
      <c r="G63" s="118"/>
      <c r="H63" s="114"/>
      <c r="I63" s="113">
        <v>12000</v>
      </c>
      <c r="J63" s="114"/>
      <c r="K63" s="114"/>
      <c r="L63" s="114"/>
      <c r="M63" s="114"/>
      <c r="N63" s="114"/>
      <c r="O63" s="114"/>
      <c r="P63" s="114"/>
      <c r="Q63" s="114"/>
    </row>
    <row r="64" spans="1:17" s="117" customFormat="1" ht="12.75" x14ac:dyDescent="0.2">
      <c r="A64" s="101"/>
      <c r="B64" s="107">
        <v>515</v>
      </c>
      <c r="C64" s="119" t="s">
        <v>113</v>
      </c>
      <c r="D64" s="101"/>
      <c r="E64" s="102">
        <v>3000</v>
      </c>
      <c r="F64" s="120" t="s">
        <v>193</v>
      </c>
      <c r="H64" s="114"/>
      <c r="I64" s="113">
        <v>5000</v>
      </c>
      <c r="J64" s="114"/>
      <c r="K64" s="114"/>
      <c r="L64" s="114"/>
      <c r="M64" s="114"/>
      <c r="N64" s="114"/>
      <c r="O64" s="114"/>
      <c r="P64" s="114"/>
      <c r="Q64" s="114"/>
    </row>
    <row r="65" spans="1:17 16384:16384" s="117" customFormat="1" ht="12.75" x14ac:dyDescent="0.2">
      <c r="A65" s="101"/>
      <c r="B65" s="103">
        <v>518</v>
      </c>
      <c r="C65" s="119" t="s">
        <v>30</v>
      </c>
      <c r="D65" s="101"/>
      <c r="E65" s="102">
        <v>6000</v>
      </c>
      <c r="F65" s="137" t="s">
        <v>180</v>
      </c>
      <c r="H65" s="114"/>
      <c r="I65" s="113">
        <v>6000</v>
      </c>
      <c r="J65" s="114"/>
      <c r="K65" s="114"/>
      <c r="L65" s="114"/>
      <c r="M65" s="114"/>
      <c r="N65" s="114"/>
      <c r="O65" s="114"/>
      <c r="P65" s="114"/>
      <c r="Q65" s="114"/>
    </row>
    <row r="66" spans="1:17 16384:16384" s="117" customFormat="1" ht="12.75" x14ac:dyDescent="0.2">
      <c r="A66" s="101"/>
      <c r="B66" s="103">
        <v>519</v>
      </c>
      <c r="C66" s="101" t="s">
        <v>32</v>
      </c>
      <c r="D66" s="101"/>
      <c r="E66" s="102">
        <f>28000+6000</f>
        <v>34000</v>
      </c>
      <c r="F66" s="110" t="s">
        <v>211</v>
      </c>
      <c r="G66" s="118"/>
      <c r="H66" s="114"/>
      <c r="I66" s="113">
        <v>35000</v>
      </c>
      <c r="J66" s="114"/>
      <c r="K66" s="114"/>
      <c r="L66" s="114"/>
      <c r="M66" s="114"/>
      <c r="N66" s="114"/>
      <c r="O66" s="114"/>
      <c r="P66" s="114"/>
      <c r="Q66" s="114"/>
    </row>
    <row r="67" spans="1:17 16384:16384" s="117" customFormat="1" ht="12.75" x14ac:dyDescent="0.2">
      <c r="A67" s="101"/>
      <c r="B67" s="103">
        <v>601</v>
      </c>
      <c r="C67" s="101" t="s">
        <v>129</v>
      </c>
      <c r="D67" s="101"/>
      <c r="E67" s="102">
        <v>2500</v>
      </c>
      <c r="F67" s="110" t="s">
        <v>180</v>
      </c>
      <c r="G67" s="118"/>
      <c r="H67" s="114"/>
      <c r="I67" s="113">
        <v>2500</v>
      </c>
      <c r="J67" s="114"/>
      <c r="K67" s="114"/>
      <c r="L67" s="114"/>
      <c r="M67" s="114"/>
      <c r="N67" s="114"/>
      <c r="O67" s="114"/>
      <c r="P67" s="114"/>
      <c r="Q67" s="114"/>
    </row>
    <row r="68" spans="1:17 16384:16384" s="117" customFormat="1" ht="12.75" x14ac:dyDescent="0.2">
      <c r="A68" s="101"/>
      <c r="B68" s="107">
        <v>544</v>
      </c>
      <c r="C68" s="101" t="s">
        <v>34</v>
      </c>
      <c r="D68" s="101"/>
      <c r="E68" s="102">
        <v>1500</v>
      </c>
      <c r="F68" s="110" t="s">
        <v>185</v>
      </c>
      <c r="G68" s="118"/>
      <c r="H68" s="114"/>
      <c r="I68" s="113">
        <v>1000</v>
      </c>
      <c r="J68" s="114"/>
      <c r="K68" s="114"/>
      <c r="L68" s="114"/>
      <c r="M68" s="114"/>
      <c r="N68" s="114"/>
      <c r="O68" s="114"/>
      <c r="P68" s="114"/>
      <c r="Q68" s="114"/>
    </row>
    <row r="69" spans="1:17 16384:16384" s="117" customFormat="1" ht="12.75" x14ac:dyDescent="0.2">
      <c r="A69" s="101"/>
      <c r="B69" s="103">
        <v>560</v>
      </c>
      <c r="C69" s="119" t="s">
        <v>115</v>
      </c>
      <c r="D69" s="101"/>
      <c r="E69" s="102">
        <v>2500</v>
      </c>
      <c r="F69" s="110" t="s">
        <v>180</v>
      </c>
      <c r="G69" s="121"/>
      <c r="H69" s="114"/>
      <c r="I69" s="113">
        <v>2500</v>
      </c>
      <c r="J69" s="114"/>
      <c r="K69" s="114"/>
      <c r="L69" s="114"/>
      <c r="M69" s="114"/>
      <c r="N69" s="114"/>
      <c r="O69" s="114"/>
      <c r="P69" s="114"/>
      <c r="Q69" s="114"/>
    </row>
    <row r="70" spans="1:17 16384:16384" s="117" customFormat="1" ht="12.75" x14ac:dyDescent="0.2">
      <c r="A70" s="101"/>
      <c r="B70" s="103">
        <v>502</v>
      </c>
      <c r="C70" s="119" t="s">
        <v>132</v>
      </c>
      <c r="D70" s="101"/>
      <c r="E70" s="102">
        <v>3500</v>
      </c>
      <c r="F70" s="110" t="s">
        <v>180</v>
      </c>
      <c r="G70" s="121"/>
      <c r="H70" s="114"/>
      <c r="I70" s="113">
        <v>3500</v>
      </c>
      <c r="J70" s="114"/>
      <c r="K70" s="114"/>
      <c r="L70" s="114"/>
      <c r="M70" s="114"/>
      <c r="N70" s="114"/>
      <c r="O70" s="114"/>
      <c r="P70" s="114"/>
      <c r="Q70" s="114"/>
    </row>
    <row r="71" spans="1:17 16384:16384" s="117" customFormat="1" ht="12.75" x14ac:dyDescent="0.2">
      <c r="A71" s="101"/>
      <c r="B71" s="103">
        <v>564</v>
      </c>
      <c r="C71" s="119" t="s">
        <v>128</v>
      </c>
      <c r="D71" s="101"/>
      <c r="E71" s="102">
        <v>33500</v>
      </c>
      <c r="F71" s="110" t="s">
        <v>171</v>
      </c>
      <c r="G71" s="121"/>
      <c r="H71" s="114"/>
      <c r="I71" s="113">
        <v>31500</v>
      </c>
      <c r="J71" s="114"/>
      <c r="K71" s="114"/>
      <c r="L71" s="114"/>
      <c r="M71" s="114"/>
      <c r="N71" s="114"/>
      <c r="O71" s="114"/>
      <c r="P71" s="114"/>
      <c r="Q71" s="114"/>
    </row>
    <row r="72" spans="1:17 16384:16384" s="117" customFormat="1" ht="12.75" x14ac:dyDescent="0.2">
      <c r="A72" s="101"/>
      <c r="B72" s="107"/>
      <c r="C72" s="101"/>
      <c r="D72" s="101"/>
      <c r="E72" s="123">
        <f>SUM(E62:E71)</f>
        <v>107250</v>
      </c>
      <c r="F72" s="136"/>
      <c r="G72" s="118"/>
      <c r="H72" s="114"/>
      <c r="I72" s="124">
        <v>109750</v>
      </c>
      <c r="J72" s="114"/>
      <c r="K72" s="114"/>
      <c r="L72" s="114"/>
      <c r="M72" s="114"/>
      <c r="N72" s="114"/>
      <c r="O72" s="114"/>
      <c r="P72" s="114"/>
      <c r="Q72" s="114"/>
    </row>
    <row r="73" spans="1:17 16384:16384" s="117" customFormat="1" ht="12.75" x14ac:dyDescent="0.2">
      <c r="A73" s="101"/>
      <c r="B73" s="107"/>
      <c r="C73" s="101"/>
      <c r="D73" s="101"/>
      <c r="E73" s="125"/>
      <c r="F73" s="136"/>
      <c r="G73" s="118"/>
      <c r="H73" s="114"/>
      <c r="I73" s="113"/>
      <c r="J73" s="114"/>
      <c r="K73" s="114"/>
      <c r="L73" s="114"/>
      <c r="M73" s="114"/>
      <c r="N73" s="114"/>
      <c r="O73" s="114"/>
      <c r="P73" s="114"/>
      <c r="Q73" s="114"/>
      <c r="XFD73" s="117">
        <f>SUM(B73:XFC73)</f>
        <v>0</v>
      </c>
    </row>
    <row r="74" spans="1:17 16384:16384" s="117" customFormat="1" ht="12.75" x14ac:dyDescent="0.2">
      <c r="A74" s="101" t="s">
        <v>14</v>
      </c>
      <c r="B74" s="107">
        <v>548</v>
      </c>
      <c r="C74" s="119" t="s">
        <v>130</v>
      </c>
      <c r="D74" s="101"/>
      <c r="E74" s="102">
        <v>80000</v>
      </c>
      <c r="F74" s="110" t="s">
        <v>199</v>
      </c>
      <c r="G74" s="121"/>
      <c r="H74" s="114"/>
      <c r="I74" s="113">
        <v>90000</v>
      </c>
      <c r="J74" s="114"/>
      <c r="K74" s="114"/>
      <c r="L74" s="114"/>
      <c r="M74" s="114"/>
      <c r="N74" s="114"/>
      <c r="O74" s="114"/>
      <c r="P74" s="114"/>
      <c r="Q74" s="114"/>
    </row>
    <row r="75" spans="1:17 16384:16384" s="117" customFormat="1" ht="12.75" x14ac:dyDescent="0.2">
      <c r="A75" s="101"/>
      <c r="B75" s="107"/>
      <c r="C75" s="119"/>
      <c r="D75" s="101"/>
      <c r="E75" s="123">
        <f>SUM(E74)</f>
        <v>80000</v>
      </c>
      <c r="F75" s="136"/>
      <c r="G75" s="118"/>
      <c r="H75" s="114"/>
      <c r="I75" s="132">
        <v>90000</v>
      </c>
      <c r="J75" s="114"/>
      <c r="K75" s="114"/>
      <c r="L75" s="114"/>
      <c r="M75" s="114"/>
      <c r="N75" s="114"/>
      <c r="O75" s="114"/>
      <c r="P75" s="114"/>
      <c r="Q75" s="114"/>
    </row>
    <row r="76" spans="1:17 16384:16384" s="117" customFormat="1" ht="12.75" x14ac:dyDescent="0.2">
      <c r="A76" s="101"/>
      <c r="B76" s="107"/>
      <c r="C76" s="119"/>
      <c r="D76" s="101"/>
      <c r="E76" s="101"/>
      <c r="F76" s="126"/>
      <c r="G76" s="118"/>
      <c r="H76" s="114"/>
      <c r="I76" s="113"/>
      <c r="J76" s="114"/>
      <c r="K76" s="114"/>
      <c r="L76" s="114"/>
      <c r="M76" s="114"/>
      <c r="N76" s="114"/>
      <c r="O76" s="114"/>
      <c r="P76" s="114"/>
      <c r="Q76" s="114"/>
    </row>
    <row r="77" spans="1:17 16384:16384" s="117" customFormat="1" ht="12.75" x14ac:dyDescent="0.2">
      <c r="A77" s="101" t="s">
        <v>142</v>
      </c>
      <c r="B77" s="107">
        <v>354</v>
      </c>
      <c r="C77" s="119" t="s">
        <v>125</v>
      </c>
      <c r="D77" s="101"/>
      <c r="E77" s="138">
        <v>14000</v>
      </c>
      <c r="F77" s="126" t="s">
        <v>171</v>
      </c>
      <c r="G77" s="118"/>
      <c r="H77" s="114"/>
      <c r="I77" s="113">
        <v>15000</v>
      </c>
      <c r="J77" s="114"/>
      <c r="K77" s="114"/>
      <c r="L77" s="114"/>
      <c r="M77" s="114"/>
      <c r="N77" s="114"/>
      <c r="O77" s="114"/>
      <c r="P77" s="114"/>
      <c r="Q77" s="114"/>
    </row>
    <row r="78" spans="1:17 16384:16384" s="117" customFormat="1" ht="12.75" x14ac:dyDescent="0.2">
      <c r="A78" s="101"/>
      <c r="B78" s="107">
        <v>355</v>
      </c>
      <c r="C78" s="119" t="s">
        <v>143</v>
      </c>
      <c r="D78" s="101"/>
      <c r="E78" s="138">
        <v>150275</v>
      </c>
      <c r="F78" s="126" t="s">
        <v>189</v>
      </c>
      <c r="G78" s="118"/>
      <c r="H78" s="114"/>
      <c r="I78" s="113">
        <v>162000</v>
      </c>
      <c r="J78" s="114"/>
      <c r="K78" s="114"/>
      <c r="L78" s="114"/>
      <c r="M78" s="114"/>
      <c r="N78" s="114"/>
      <c r="O78" s="114"/>
      <c r="P78" s="114"/>
      <c r="Q78" s="114"/>
    </row>
    <row r="79" spans="1:17 16384:16384" s="117" customFormat="1" ht="12.75" x14ac:dyDescent="0.2">
      <c r="A79" s="101"/>
      <c r="B79" s="107"/>
      <c r="C79" s="119"/>
      <c r="D79" s="101"/>
      <c r="E79" s="139">
        <f>SUM(E77:E78)</f>
        <v>164275</v>
      </c>
      <c r="F79" s="126"/>
      <c r="G79" s="118"/>
      <c r="H79" s="114"/>
      <c r="I79" s="113">
        <v>177000</v>
      </c>
      <c r="J79" s="114"/>
      <c r="K79" s="114"/>
      <c r="L79" s="114"/>
      <c r="M79" s="114"/>
      <c r="N79" s="114"/>
      <c r="O79" s="114"/>
      <c r="P79" s="114"/>
      <c r="Q79" s="114"/>
    </row>
    <row r="80" spans="1:17 16384:16384" s="117" customFormat="1" ht="12.75" x14ac:dyDescent="0.2">
      <c r="A80" s="101"/>
      <c r="B80" s="107"/>
      <c r="C80" s="119"/>
      <c r="D80" s="101"/>
      <c r="E80" s="101"/>
      <c r="F80" s="126"/>
      <c r="G80" s="118"/>
      <c r="H80" s="114"/>
      <c r="I80" s="113"/>
      <c r="J80" s="114"/>
      <c r="K80" s="114"/>
      <c r="L80" s="114"/>
      <c r="M80" s="114"/>
      <c r="N80" s="114"/>
      <c r="O80" s="114"/>
      <c r="P80" s="114"/>
      <c r="Q80" s="114"/>
    </row>
    <row r="81" spans="1:17" s="117" customFormat="1" ht="12.75" x14ac:dyDescent="0.2">
      <c r="A81" s="101" t="s">
        <v>149</v>
      </c>
      <c r="B81" s="107">
        <v>527</v>
      </c>
      <c r="C81" s="140" t="s">
        <v>161</v>
      </c>
      <c r="D81" s="101"/>
      <c r="E81" s="102">
        <v>2000</v>
      </c>
      <c r="F81" s="110" t="s">
        <v>216</v>
      </c>
      <c r="G81" s="121"/>
      <c r="H81" s="114"/>
      <c r="I81" s="113">
        <v>10000</v>
      </c>
      <c r="J81" s="114"/>
      <c r="K81" s="114"/>
      <c r="L81" s="114"/>
      <c r="M81" s="114"/>
      <c r="N81" s="114"/>
      <c r="O81" s="114"/>
      <c r="P81" s="114"/>
      <c r="Q81" s="114"/>
    </row>
    <row r="82" spans="1:17" s="117" customFormat="1" ht="12.75" x14ac:dyDescent="0.2">
      <c r="A82" s="101"/>
      <c r="B82" s="107">
        <v>369</v>
      </c>
      <c r="C82" s="140" t="s">
        <v>150</v>
      </c>
      <c r="D82" s="101"/>
      <c r="E82" s="102">
        <v>12000</v>
      </c>
      <c r="F82" s="110" t="s">
        <v>215</v>
      </c>
      <c r="G82" s="121"/>
      <c r="H82" s="114"/>
      <c r="I82" s="113">
        <v>40000</v>
      </c>
      <c r="J82" s="114"/>
      <c r="K82" s="114"/>
      <c r="L82" s="114"/>
      <c r="M82" s="114"/>
      <c r="N82" s="114"/>
      <c r="O82" s="114"/>
      <c r="P82" s="114"/>
      <c r="Q82" s="114"/>
    </row>
    <row r="83" spans="1:17" s="117" customFormat="1" ht="12.75" x14ac:dyDescent="0.2">
      <c r="A83" s="101"/>
      <c r="B83" s="107">
        <v>370</v>
      </c>
      <c r="C83" s="140" t="s">
        <v>160</v>
      </c>
      <c r="D83" s="101"/>
      <c r="E83" s="125">
        <v>23277</v>
      </c>
      <c r="F83" s="136" t="s">
        <v>200</v>
      </c>
      <c r="G83" s="118"/>
      <c r="H83" s="114"/>
      <c r="I83" s="132">
        <v>27265</v>
      </c>
      <c r="J83" s="114"/>
      <c r="K83" s="114"/>
      <c r="L83" s="114"/>
      <c r="M83" s="114"/>
      <c r="N83" s="114"/>
      <c r="O83" s="114"/>
      <c r="P83" s="114"/>
      <c r="Q83" s="114"/>
    </row>
    <row r="84" spans="1:17" s="117" customFormat="1" ht="12.75" x14ac:dyDescent="0.2">
      <c r="A84" s="101"/>
      <c r="B84" s="107"/>
      <c r="C84" s="119"/>
      <c r="D84" s="101"/>
      <c r="E84" s="123">
        <f>SUM(E81:E83)</f>
        <v>37277</v>
      </c>
      <c r="F84" s="136"/>
      <c r="G84" s="141"/>
      <c r="H84" s="114"/>
      <c r="I84" s="132">
        <v>77265</v>
      </c>
      <c r="J84" s="114"/>
      <c r="K84" s="114"/>
      <c r="L84" s="114"/>
      <c r="M84" s="114"/>
      <c r="N84" s="114"/>
      <c r="O84" s="114"/>
      <c r="P84" s="114"/>
      <c r="Q84" s="114"/>
    </row>
    <row r="85" spans="1:17" s="2" customFormat="1" x14ac:dyDescent="0.25">
      <c r="A85" s="26"/>
      <c r="B85" s="53"/>
      <c r="C85" s="53"/>
      <c r="D85" s="32"/>
      <c r="E85" s="54"/>
      <c r="F85" s="54"/>
      <c r="G85" s="26"/>
      <c r="H85" s="26"/>
      <c r="I85" s="32"/>
      <c r="J85" s="26"/>
      <c r="K85" s="26"/>
      <c r="L85" s="26"/>
      <c r="M85" s="26"/>
      <c r="N85" s="26"/>
      <c r="O85" s="26"/>
      <c r="P85" s="26"/>
      <c r="Q85" s="26"/>
    </row>
    <row r="86" spans="1:17" s="2" customFormat="1" x14ac:dyDescent="0.25">
      <c r="A86" s="26"/>
      <c r="B86" s="53"/>
      <c r="C86" s="53"/>
      <c r="D86" s="32"/>
      <c r="E86" s="54"/>
      <c r="F86" s="54"/>
      <c r="G86" s="26"/>
      <c r="H86" s="26"/>
      <c r="I86" s="32"/>
      <c r="J86" s="26"/>
      <c r="K86" s="26"/>
      <c r="L86" s="26"/>
      <c r="M86" s="26"/>
      <c r="N86" s="26"/>
      <c r="O86" s="26"/>
      <c r="P86" s="26"/>
      <c r="Q86" s="26"/>
    </row>
    <row r="87" spans="1:17" s="2" customFormat="1" x14ac:dyDescent="0.25">
      <c r="A87" s="26"/>
      <c r="B87" s="53"/>
      <c r="C87" s="53"/>
      <c r="D87" s="32"/>
      <c r="E87" s="54"/>
      <c r="F87" s="54"/>
      <c r="G87" s="26"/>
      <c r="H87" s="26"/>
      <c r="I87" s="32"/>
      <c r="J87" s="26"/>
      <c r="K87" s="26"/>
      <c r="L87" s="26"/>
      <c r="M87" s="26"/>
      <c r="N87" s="26"/>
      <c r="O87" s="26"/>
      <c r="P87" s="26"/>
      <c r="Q87" s="26"/>
    </row>
    <row r="88" spans="1:17" s="2" customFormat="1" x14ac:dyDescent="0.25">
      <c r="A88" s="26"/>
      <c r="B88" s="53"/>
      <c r="C88" s="53"/>
      <c r="D88" s="32"/>
      <c r="E88" s="54"/>
      <c r="F88" s="54"/>
      <c r="G88" s="26"/>
      <c r="H88" s="26"/>
      <c r="I88" s="32"/>
      <c r="J88" s="26"/>
      <c r="K88" s="26"/>
      <c r="L88" s="26"/>
      <c r="M88" s="26"/>
      <c r="N88" s="26"/>
      <c r="O88" s="26"/>
      <c r="P88" s="26"/>
      <c r="Q88" s="26"/>
    </row>
    <row r="89" spans="1:17" s="2" customFormat="1" x14ac:dyDescent="0.25">
      <c r="A89" s="26"/>
      <c r="B89" s="53"/>
      <c r="C89" s="53"/>
      <c r="D89" s="32"/>
      <c r="E89" s="54"/>
      <c r="F89" s="54"/>
      <c r="G89" s="26"/>
      <c r="H89" s="26"/>
      <c r="I89" s="32"/>
      <c r="J89" s="26"/>
      <c r="K89" s="26"/>
      <c r="L89" s="26"/>
      <c r="M89" s="26"/>
      <c r="N89" s="26"/>
      <c r="O89" s="26"/>
      <c r="P89" s="26"/>
      <c r="Q89" s="26"/>
    </row>
    <row r="90" spans="1:17" s="2" customFormat="1" x14ac:dyDescent="0.25">
      <c r="A90" s="26"/>
      <c r="B90" s="53"/>
      <c r="C90" s="53"/>
      <c r="D90" s="32"/>
      <c r="E90" s="54"/>
      <c r="F90" s="54"/>
      <c r="G90" s="26"/>
      <c r="H90" s="26"/>
      <c r="I90" s="32"/>
      <c r="J90" s="26"/>
      <c r="K90" s="26"/>
      <c r="L90" s="26"/>
      <c r="M90" s="26"/>
      <c r="N90" s="26"/>
      <c r="O90" s="26"/>
      <c r="P90" s="26"/>
      <c r="Q90" s="26"/>
    </row>
    <row r="91" spans="1:17" s="2" customFormat="1" x14ac:dyDescent="0.25">
      <c r="A91" s="26"/>
      <c r="B91" s="53"/>
      <c r="C91" s="53"/>
      <c r="D91" s="32"/>
      <c r="E91" s="55"/>
      <c r="F91" s="54"/>
      <c r="G91" s="26"/>
      <c r="H91" s="26"/>
      <c r="I91" s="32"/>
      <c r="J91" s="26"/>
      <c r="K91" s="26"/>
      <c r="L91" s="26"/>
      <c r="M91" s="26"/>
      <c r="N91" s="26"/>
      <c r="O91" s="26"/>
      <c r="P91" s="26"/>
      <c r="Q91" s="26"/>
    </row>
    <row r="92" spans="1:17" s="2" customFormat="1" x14ac:dyDescent="0.25">
      <c r="A92" s="26"/>
      <c r="B92" s="53"/>
      <c r="C92" s="53"/>
      <c r="D92" s="32"/>
      <c r="E92" s="54"/>
      <c r="F92" s="54"/>
      <c r="G92" s="26"/>
      <c r="H92" s="26"/>
      <c r="I92" s="32"/>
      <c r="J92" s="26"/>
      <c r="K92" s="26"/>
      <c r="L92" s="26"/>
      <c r="M92" s="26"/>
      <c r="N92" s="26"/>
      <c r="O92" s="26"/>
      <c r="P92" s="26"/>
      <c r="Q92" s="26"/>
    </row>
    <row r="93" spans="1:17" s="2" customFormat="1" x14ac:dyDescent="0.25">
      <c r="A93" s="26"/>
      <c r="B93" s="53"/>
      <c r="C93" s="53"/>
      <c r="D93" s="32"/>
      <c r="E93" s="26"/>
      <c r="F93" s="51"/>
      <c r="G93" s="53"/>
      <c r="H93" s="26"/>
      <c r="I93" s="32"/>
      <c r="J93" s="26"/>
      <c r="K93" s="26"/>
      <c r="L93" s="26"/>
      <c r="M93" s="26"/>
      <c r="N93" s="26"/>
      <c r="O93" s="26"/>
      <c r="P93" s="26"/>
      <c r="Q93" s="26"/>
    </row>
    <row r="94" spans="1:17" s="2" customFormat="1" x14ac:dyDescent="0.25">
      <c r="A94" s="26"/>
      <c r="B94" s="42"/>
      <c r="C94" s="26"/>
      <c r="D94" s="32"/>
      <c r="E94" s="26"/>
      <c r="F94" s="56"/>
      <c r="G94" s="26"/>
      <c r="H94" s="26"/>
      <c r="I94" s="32"/>
      <c r="J94" s="26"/>
      <c r="K94" s="26"/>
      <c r="L94" s="26"/>
      <c r="M94" s="26"/>
      <c r="N94" s="26"/>
      <c r="O94" s="26"/>
      <c r="P94" s="26"/>
      <c r="Q94" s="26"/>
    </row>
    <row r="95" spans="1:17" ht="15.75" x14ac:dyDescent="0.25">
      <c r="A95" s="2"/>
      <c r="C95" s="2"/>
      <c r="D95" s="28"/>
      <c r="G95" s="2"/>
      <c r="H95" s="33"/>
      <c r="I95" s="34"/>
    </row>
    <row r="96" spans="1:17" s="2" customFormat="1" ht="15.75" x14ac:dyDescent="0.25">
      <c r="A96" s="26"/>
      <c r="B96" s="42"/>
      <c r="C96" s="26"/>
      <c r="D96" s="34"/>
      <c r="E96" s="33"/>
      <c r="F96" s="43"/>
      <c r="G96" s="33"/>
      <c r="H96" s="26"/>
      <c r="I96" s="32"/>
      <c r="J96" s="26"/>
      <c r="K96" s="26"/>
      <c r="L96" s="26"/>
      <c r="M96" s="26"/>
      <c r="N96" s="26"/>
      <c r="O96" s="26"/>
      <c r="P96" s="26"/>
      <c r="Q96" s="26"/>
    </row>
    <row r="97" spans="1:17" s="2" customFormat="1" ht="15.75" x14ac:dyDescent="0.25">
      <c r="A97" s="33"/>
      <c r="B97" s="42"/>
      <c r="C97" s="26"/>
      <c r="D97" s="32"/>
      <c r="E97" s="26"/>
      <c r="F97" s="44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</row>
    <row r="98" spans="1:17" s="2" customFormat="1" x14ac:dyDescent="0.25">
      <c r="A98" s="43"/>
      <c r="B98" s="45"/>
      <c r="C98" s="46"/>
      <c r="D98" s="46"/>
      <c r="E98" s="47"/>
      <c r="F98" s="47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</row>
    <row r="99" spans="1:17" x14ac:dyDescent="0.25">
      <c r="A99" s="48"/>
      <c r="B99" s="48"/>
      <c r="C99" s="32"/>
      <c r="D99" s="32"/>
      <c r="E99" s="32"/>
      <c r="F99" s="49"/>
      <c r="G99" s="26"/>
      <c r="H99" s="26"/>
      <c r="I99" s="29"/>
    </row>
    <row r="100" spans="1:17" x14ac:dyDescent="0.25">
      <c r="A100" s="42"/>
      <c r="B100" s="42"/>
      <c r="C100" s="32"/>
      <c r="D100" s="32"/>
      <c r="E100" s="26"/>
      <c r="F100" s="44"/>
      <c r="G100" s="26"/>
      <c r="H100" s="26"/>
      <c r="I100" s="29"/>
    </row>
    <row r="101" spans="1:17" x14ac:dyDescent="0.25">
      <c r="A101" s="42"/>
      <c r="B101" s="42"/>
      <c r="C101" s="32"/>
      <c r="D101" s="32"/>
      <c r="E101" s="26"/>
      <c r="F101" s="44"/>
      <c r="G101" s="26"/>
      <c r="H101" s="26"/>
      <c r="I101" s="29"/>
    </row>
    <row r="102" spans="1:17" x14ac:dyDescent="0.25">
      <c r="A102" s="42"/>
      <c r="B102" s="42"/>
      <c r="C102" s="32"/>
      <c r="D102" s="32"/>
      <c r="E102" s="26"/>
      <c r="F102" s="44"/>
      <c r="G102" s="26"/>
      <c r="H102" s="26"/>
      <c r="I102" s="29"/>
    </row>
    <row r="103" spans="1:17" x14ac:dyDescent="0.25">
      <c r="A103" s="42"/>
      <c r="B103" s="42"/>
      <c r="C103" s="32"/>
      <c r="D103" s="32"/>
      <c r="E103" s="26"/>
      <c r="F103" s="44"/>
      <c r="G103" s="26"/>
      <c r="H103" s="26"/>
      <c r="I103" s="29"/>
    </row>
    <row r="104" spans="1:17" x14ac:dyDescent="0.25">
      <c r="A104" s="42"/>
      <c r="B104" s="42"/>
      <c r="C104" s="32"/>
      <c r="D104" s="32"/>
      <c r="E104" s="26"/>
      <c r="F104" s="44"/>
      <c r="G104" s="26"/>
      <c r="H104" s="26"/>
      <c r="I104" s="29"/>
    </row>
    <row r="105" spans="1:17" x14ac:dyDescent="0.25">
      <c r="A105" s="42"/>
      <c r="B105" s="42"/>
      <c r="C105" s="32"/>
      <c r="D105" s="32"/>
      <c r="E105" s="26"/>
      <c r="F105" s="44"/>
      <c r="G105" s="26"/>
      <c r="H105" s="26"/>
      <c r="I105" s="29"/>
    </row>
    <row r="106" spans="1:17" x14ac:dyDescent="0.25">
      <c r="A106" s="42"/>
      <c r="B106" s="42"/>
      <c r="C106" s="32"/>
      <c r="D106" s="32"/>
      <c r="E106" s="26"/>
      <c r="F106" s="44"/>
      <c r="G106" s="26"/>
      <c r="H106" s="26"/>
      <c r="I106" s="29"/>
    </row>
    <row r="107" spans="1:17" x14ac:dyDescent="0.25">
      <c r="A107" s="42"/>
      <c r="B107" s="42"/>
      <c r="C107" s="32"/>
      <c r="D107" s="32"/>
      <c r="E107" s="26"/>
      <c r="F107" s="44"/>
      <c r="G107" s="26"/>
      <c r="H107" s="26"/>
      <c r="I107" s="29"/>
    </row>
    <row r="108" spans="1:17" x14ac:dyDescent="0.25">
      <c r="A108" s="42"/>
      <c r="B108" s="42"/>
      <c r="C108" s="32"/>
      <c r="D108" s="32"/>
      <c r="E108" s="26"/>
      <c r="F108" s="44"/>
      <c r="G108" s="26"/>
      <c r="H108" s="26"/>
      <c r="I108" s="29"/>
      <c r="J108" s="27"/>
      <c r="K108" s="27"/>
      <c r="L108" s="27"/>
      <c r="M108" s="27"/>
    </row>
    <row r="109" spans="1:17" x14ac:dyDescent="0.25">
      <c r="A109" s="42"/>
      <c r="B109" s="42"/>
      <c r="C109" s="32"/>
      <c r="D109" s="32"/>
      <c r="E109" s="26"/>
      <c r="F109" s="44"/>
      <c r="G109" s="26"/>
      <c r="H109" s="26"/>
      <c r="I109" s="29"/>
    </row>
    <row r="110" spans="1:17" x14ac:dyDescent="0.25">
      <c r="A110" s="50"/>
      <c r="B110" s="50"/>
      <c r="C110" s="32"/>
      <c r="D110" s="32"/>
      <c r="E110" s="27"/>
      <c r="F110" s="51"/>
      <c r="G110" s="26"/>
      <c r="H110" s="26"/>
      <c r="I110" s="29"/>
    </row>
    <row r="111" spans="1:17" x14ac:dyDescent="0.25">
      <c r="A111" s="42"/>
      <c r="B111" s="42"/>
      <c r="C111" s="32"/>
      <c r="D111" s="32"/>
      <c r="E111" s="26"/>
      <c r="F111" s="44"/>
      <c r="G111" s="26"/>
      <c r="H111" s="26"/>
      <c r="I111" s="29"/>
    </row>
    <row r="112" spans="1:17" x14ac:dyDescent="0.25">
      <c r="A112" s="42"/>
      <c r="B112" s="42"/>
      <c r="C112" s="32"/>
      <c r="D112" s="32"/>
      <c r="E112" s="26"/>
      <c r="F112" s="44"/>
      <c r="G112" s="26"/>
      <c r="H112" s="26"/>
      <c r="I112" s="29"/>
    </row>
    <row r="113" spans="1:9" x14ac:dyDescent="0.25">
      <c r="A113" s="42"/>
      <c r="B113" s="42"/>
      <c r="C113" s="32"/>
      <c r="D113" s="32"/>
      <c r="E113" s="26"/>
      <c r="F113" s="44"/>
      <c r="G113" s="26"/>
      <c r="H113" s="26"/>
      <c r="I113" s="29"/>
    </row>
    <row r="114" spans="1:9" x14ac:dyDescent="0.25">
      <c r="A114" s="42"/>
      <c r="B114" s="42"/>
      <c r="C114" s="32"/>
      <c r="D114" s="32"/>
      <c r="E114" s="26"/>
      <c r="F114" s="44"/>
      <c r="G114" s="26"/>
      <c r="H114" s="26"/>
      <c r="I114" s="29"/>
    </row>
    <row r="115" spans="1:9" x14ac:dyDescent="0.25">
      <c r="A115" s="42"/>
      <c r="B115" s="42"/>
      <c r="C115" s="32"/>
      <c r="D115" s="32"/>
      <c r="E115" s="26"/>
      <c r="F115" s="44"/>
      <c r="G115" s="26"/>
      <c r="H115" s="26"/>
      <c r="I115" s="29"/>
    </row>
    <row r="116" spans="1:9" x14ac:dyDescent="0.25">
      <c r="A116" s="42"/>
      <c r="B116" s="42"/>
      <c r="C116" s="32"/>
      <c r="D116" s="32"/>
      <c r="E116" s="26"/>
      <c r="F116" s="44"/>
      <c r="G116" s="26"/>
      <c r="H116" s="26"/>
      <c r="I116" s="29"/>
    </row>
    <row r="117" spans="1:9" x14ac:dyDescent="0.25">
      <c r="A117" s="42"/>
      <c r="B117" s="42"/>
      <c r="C117" s="32"/>
      <c r="D117" s="32"/>
      <c r="E117" s="26"/>
      <c r="F117" s="44"/>
      <c r="G117" s="26"/>
      <c r="H117" s="26"/>
      <c r="I117" s="29"/>
    </row>
    <row r="118" spans="1:9" x14ac:dyDescent="0.25">
      <c r="A118" s="42"/>
      <c r="B118" s="42"/>
      <c r="C118" s="32"/>
      <c r="D118" s="32"/>
      <c r="E118" s="26"/>
      <c r="F118" s="44"/>
      <c r="G118" s="26"/>
      <c r="H118" s="26"/>
      <c r="I118" s="29"/>
    </row>
    <row r="119" spans="1:9" x14ac:dyDescent="0.25">
      <c r="A119" s="42"/>
      <c r="B119" s="42"/>
      <c r="C119" s="32"/>
      <c r="D119" s="32"/>
      <c r="E119" s="26"/>
      <c r="F119" s="44"/>
      <c r="G119" s="26"/>
      <c r="H119" s="26"/>
      <c r="I119" s="29"/>
    </row>
    <row r="120" spans="1:9" x14ac:dyDescent="0.25">
      <c r="A120" s="42"/>
      <c r="B120" s="42"/>
      <c r="C120" s="32"/>
      <c r="D120" s="32"/>
      <c r="E120" s="26"/>
      <c r="F120" s="44"/>
      <c r="G120" s="26"/>
      <c r="H120" s="26"/>
      <c r="I120" s="29"/>
    </row>
    <row r="121" spans="1:9" x14ac:dyDescent="0.25">
      <c r="A121" s="42"/>
      <c r="B121" s="42"/>
      <c r="C121" s="32"/>
      <c r="D121" s="32"/>
      <c r="E121" s="26"/>
      <c r="F121" s="52"/>
      <c r="G121" s="26"/>
      <c r="H121" s="26"/>
      <c r="I121" s="29"/>
    </row>
    <row r="122" spans="1:9" x14ac:dyDescent="0.25">
      <c r="A122" s="42"/>
      <c r="B122" s="42"/>
      <c r="C122" s="32"/>
      <c r="D122" s="32"/>
      <c r="E122" s="26"/>
      <c r="F122" s="44"/>
      <c r="G122" s="26"/>
      <c r="H122" s="26"/>
      <c r="I122" s="29"/>
    </row>
    <row r="123" spans="1:9" x14ac:dyDescent="0.25">
      <c r="A123" s="42"/>
      <c r="B123" s="42"/>
      <c r="C123" s="32"/>
      <c r="D123" s="32"/>
      <c r="E123" s="26"/>
      <c r="F123" s="44"/>
      <c r="G123" s="26"/>
      <c r="H123" s="26"/>
      <c r="I123" s="29"/>
    </row>
    <row r="124" spans="1:9" x14ac:dyDescent="0.25">
      <c r="A124" s="42"/>
      <c r="B124" s="42"/>
      <c r="C124" s="32"/>
      <c r="D124" s="32"/>
      <c r="E124" s="26"/>
      <c r="F124" s="44"/>
      <c r="G124" s="26"/>
      <c r="H124" s="26"/>
      <c r="I124" s="29"/>
    </row>
    <row r="125" spans="1:9" x14ac:dyDescent="0.25">
      <c r="A125" s="42"/>
      <c r="B125" s="42"/>
      <c r="C125" s="32"/>
      <c r="D125" s="32"/>
      <c r="E125" s="26"/>
      <c r="F125" s="44"/>
      <c r="G125" s="26"/>
      <c r="H125" s="26"/>
      <c r="I125" s="29"/>
    </row>
    <row r="126" spans="1:9" x14ac:dyDescent="0.25">
      <c r="A126" s="42"/>
      <c r="B126" s="42"/>
      <c r="C126" s="32"/>
      <c r="D126" s="32"/>
      <c r="E126" s="26"/>
      <c r="F126" s="44"/>
      <c r="G126" s="26"/>
      <c r="H126" s="26"/>
      <c r="I126" s="29"/>
    </row>
    <row r="127" spans="1:9" x14ac:dyDescent="0.25">
      <c r="A127" s="42"/>
      <c r="B127" s="42"/>
      <c r="C127" s="32"/>
      <c r="D127" s="32"/>
      <c r="E127" s="26"/>
      <c r="F127" s="44"/>
      <c r="G127" s="26"/>
      <c r="H127" s="26"/>
      <c r="I127" s="29"/>
    </row>
    <row r="128" spans="1:9" x14ac:dyDescent="0.25">
      <c r="A128" s="42"/>
      <c r="B128" s="42"/>
      <c r="C128" s="32"/>
      <c r="D128" s="32"/>
      <c r="E128" s="26"/>
      <c r="F128" s="44"/>
      <c r="G128" s="26"/>
      <c r="H128" s="26"/>
      <c r="I128" s="29"/>
    </row>
    <row r="129" spans="1:18" x14ac:dyDescent="0.25">
      <c r="A129" s="42"/>
      <c r="B129" s="42"/>
      <c r="C129" s="32"/>
      <c r="D129" s="32"/>
      <c r="E129" s="26"/>
      <c r="F129" s="44"/>
      <c r="G129" s="26"/>
      <c r="H129" s="26"/>
      <c r="I129" s="29"/>
    </row>
    <row r="130" spans="1:18" x14ac:dyDescent="0.25">
      <c r="A130" s="42"/>
      <c r="B130" s="42"/>
      <c r="C130" s="32"/>
      <c r="D130" s="32"/>
      <c r="E130" s="26"/>
      <c r="F130" s="44"/>
      <c r="G130" s="26"/>
      <c r="H130" s="26"/>
      <c r="I130" s="29"/>
    </row>
    <row r="131" spans="1:18" x14ac:dyDescent="0.25">
      <c r="A131" s="42"/>
      <c r="B131" s="42"/>
      <c r="C131" s="32"/>
      <c r="D131" s="32"/>
      <c r="E131" s="26"/>
      <c r="F131" s="44"/>
      <c r="G131" s="26"/>
      <c r="H131" s="26"/>
      <c r="I131" s="29"/>
    </row>
    <row r="132" spans="1:18" x14ac:dyDescent="0.25">
      <c r="A132" s="42"/>
      <c r="B132" s="42"/>
      <c r="C132" s="32"/>
      <c r="D132" s="32"/>
      <c r="E132" s="26"/>
      <c r="F132" s="44"/>
      <c r="G132" s="26"/>
      <c r="H132" s="26"/>
      <c r="I132" s="29"/>
    </row>
    <row r="133" spans="1:18" x14ac:dyDescent="0.25">
      <c r="A133" s="42"/>
      <c r="B133" s="42"/>
      <c r="C133" s="32"/>
      <c r="D133" s="32"/>
      <c r="E133" s="26"/>
      <c r="F133" s="44"/>
      <c r="G133" s="26"/>
      <c r="H133" s="26"/>
      <c r="I133" s="29"/>
    </row>
    <row r="134" spans="1:18" x14ac:dyDescent="0.25">
      <c r="A134" s="42"/>
      <c r="B134" s="42"/>
      <c r="C134" s="32"/>
      <c r="D134" s="32"/>
      <c r="E134" s="26"/>
      <c r="F134" s="44"/>
      <c r="G134" s="26"/>
      <c r="H134" s="26"/>
      <c r="I134" s="32"/>
    </row>
    <row r="135" spans="1:18" x14ac:dyDescent="0.25">
      <c r="A135" s="26"/>
      <c r="B135" s="42"/>
      <c r="C135" s="32"/>
      <c r="D135" s="32"/>
      <c r="E135" s="26"/>
      <c r="F135" s="44"/>
      <c r="G135" s="26"/>
      <c r="H135" s="26"/>
      <c r="I135" s="29"/>
      <c r="R135" s="26"/>
    </row>
    <row r="136" spans="1:18" x14ac:dyDescent="0.25">
      <c r="A136" s="26"/>
      <c r="B136" s="42"/>
      <c r="C136" s="26"/>
      <c r="D136" s="29"/>
      <c r="E136" s="26"/>
      <c r="F136" s="44"/>
      <c r="G136" s="26"/>
      <c r="H136" s="26"/>
      <c r="I136" s="29"/>
      <c r="R136" s="26"/>
    </row>
    <row r="137" spans="1:18" x14ac:dyDescent="0.25">
      <c r="H137" s="26"/>
      <c r="I137" s="29"/>
      <c r="R137" s="26"/>
    </row>
    <row r="138" spans="1:18" x14ac:dyDescent="0.25">
      <c r="H138" s="26"/>
      <c r="I138" s="29"/>
      <c r="R138" s="26"/>
    </row>
    <row r="139" spans="1:18" x14ac:dyDescent="0.25">
      <c r="F139" s="23"/>
      <c r="H139" s="26"/>
      <c r="I139" s="29"/>
      <c r="R139" s="26"/>
    </row>
    <row r="140" spans="1:18" x14ac:dyDescent="0.25">
      <c r="H140" s="26"/>
      <c r="I140" s="29"/>
      <c r="R140" s="26"/>
    </row>
    <row r="141" spans="1:18" x14ac:dyDescent="0.25">
      <c r="H141" s="26"/>
      <c r="I141" s="29"/>
      <c r="R141" s="26"/>
    </row>
    <row r="142" spans="1:18" x14ac:dyDescent="0.25">
      <c r="H142" s="26"/>
      <c r="I142" s="29"/>
      <c r="R142" s="26"/>
    </row>
    <row r="143" spans="1:18" x14ac:dyDescent="0.25">
      <c r="H143" s="26"/>
      <c r="I143" s="29"/>
      <c r="R143" s="26"/>
    </row>
    <row r="144" spans="1:18" x14ac:dyDescent="0.25">
      <c r="H144" s="26"/>
      <c r="I144" s="29"/>
      <c r="R144" s="26"/>
    </row>
    <row r="145" spans="8:18" x14ac:dyDescent="0.25">
      <c r="H145" s="26"/>
      <c r="I145" s="29"/>
      <c r="R145" s="26"/>
    </row>
    <row r="146" spans="8:18" x14ac:dyDescent="0.25">
      <c r="H146" s="26"/>
      <c r="I146" s="29"/>
      <c r="R146" s="26"/>
    </row>
    <row r="147" spans="8:18" x14ac:dyDescent="0.25">
      <c r="H147" s="26"/>
      <c r="I147" s="29"/>
      <c r="R147" s="26"/>
    </row>
    <row r="148" spans="8:18" x14ac:dyDescent="0.25">
      <c r="H148" s="26"/>
      <c r="I148" s="29"/>
      <c r="R148" s="26"/>
    </row>
    <row r="149" spans="8:18" x14ac:dyDescent="0.25">
      <c r="H149" s="26"/>
      <c r="I149" s="29"/>
      <c r="R149" s="26"/>
    </row>
    <row r="150" spans="8:18" x14ac:dyDescent="0.25">
      <c r="H150" s="26"/>
      <c r="I150" s="29"/>
      <c r="R150" s="26"/>
    </row>
    <row r="151" spans="8:18" x14ac:dyDescent="0.25">
      <c r="H151" s="26"/>
      <c r="I151" s="29"/>
      <c r="R151" s="26"/>
    </row>
    <row r="152" spans="8:18" x14ac:dyDescent="0.25">
      <c r="H152" s="26"/>
      <c r="I152" s="29"/>
      <c r="R152" s="26"/>
    </row>
    <row r="153" spans="8:18" x14ac:dyDescent="0.25">
      <c r="H153" s="26"/>
      <c r="I153" s="29"/>
      <c r="R153" s="26"/>
    </row>
    <row r="154" spans="8:18" x14ac:dyDescent="0.25">
      <c r="H154" s="26"/>
      <c r="I154" s="29"/>
      <c r="R154" s="26"/>
    </row>
    <row r="155" spans="8:18" x14ac:dyDescent="0.25">
      <c r="H155" s="26"/>
      <c r="I155" s="29"/>
      <c r="R155" s="26"/>
    </row>
    <row r="156" spans="8:18" x14ac:dyDescent="0.25">
      <c r="H156" s="26"/>
      <c r="I156" s="29"/>
      <c r="R156" s="26"/>
    </row>
    <row r="157" spans="8:18" x14ac:dyDescent="0.25">
      <c r="H157" s="26"/>
      <c r="I157" s="29"/>
      <c r="R157" s="26"/>
    </row>
    <row r="158" spans="8:18" x14ac:dyDescent="0.25">
      <c r="H158" s="26"/>
      <c r="I158" s="29"/>
      <c r="R158" s="26"/>
    </row>
    <row r="159" spans="8:18" x14ac:dyDescent="0.25">
      <c r="H159" s="26"/>
      <c r="I159" s="29"/>
      <c r="R159" s="26"/>
    </row>
    <row r="160" spans="8:18" x14ac:dyDescent="0.25">
      <c r="H160" s="26"/>
      <c r="I160" s="29"/>
      <c r="R160" s="26"/>
    </row>
    <row r="161" spans="8:18" x14ac:dyDescent="0.25">
      <c r="H161" s="26"/>
      <c r="I161" s="29"/>
      <c r="R161" s="26"/>
    </row>
    <row r="162" spans="8:18" x14ac:dyDescent="0.25">
      <c r="H162" s="26"/>
      <c r="I162" s="29"/>
      <c r="R162" s="26"/>
    </row>
    <row r="163" spans="8:18" x14ac:dyDescent="0.25">
      <c r="H163" s="26"/>
      <c r="I163" s="29"/>
      <c r="R163" s="26"/>
    </row>
    <row r="164" spans="8:18" x14ac:dyDescent="0.25">
      <c r="H164" s="26"/>
      <c r="I164" s="29"/>
      <c r="R164" s="26"/>
    </row>
    <row r="165" spans="8:18" x14ac:dyDescent="0.25">
      <c r="H165" s="26"/>
      <c r="I165" s="29"/>
      <c r="R165" s="26"/>
    </row>
    <row r="166" spans="8:18" x14ac:dyDescent="0.25">
      <c r="H166" s="26"/>
      <c r="I166" s="29"/>
      <c r="R166" s="26"/>
    </row>
    <row r="167" spans="8:18" x14ac:dyDescent="0.25">
      <c r="H167" s="26"/>
      <c r="I167" s="29"/>
      <c r="R167" s="26"/>
    </row>
    <row r="168" spans="8:18" x14ac:dyDescent="0.25">
      <c r="H168" s="26"/>
      <c r="I168" s="29"/>
      <c r="R168" s="26"/>
    </row>
    <row r="169" spans="8:18" x14ac:dyDescent="0.25">
      <c r="H169" s="26"/>
      <c r="I169" s="29"/>
      <c r="R169" s="26"/>
    </row>
    <row r="170" spans="8:18" x14ac:dyDescent="0.25">
      <c r="H170" s="26"/>
      <c r="I170" s="29"/>
      <c r="R170" s="26"/>
    </row>
    <row r="171" spans="8:18" x14ac:dyDescent="0.25">
      <c r="H171" s="26"/>
      <c r="I171" s="29"/>
      <c r="R171" s="26"/>
    </row>
    <row r="172" spans="8:18" x14ac:dyDescent="0.25">
      <c r="H172" s="26"/>
      <c r="I172" s="29"/>
      <c r="R172" s="26"/>
    </row>
    <row r="173" spans="8:18" x14ac:dyDescent="0.25">
      <c r="H173" s="26"/>
      <c r="I173" s="29"/>
      <c r="R173" s="26"/>
    </row>
    <row r="174" spans="8:18" x14ac:dyDescent="0.25">
      <c r="H174" s="26"/>
      <c r="I174" s="29"/>
      <c r="R174" s="26"/>
    </row>
    <row r="175" spans="8:18" x14ac:dyDescent="0.25">
      <c r="H175" s="26"/>
      <c r="I175" s="29"/>
      <c r="R175" s="26"/>
    </row>
    <row r="176" spans="8:18" x14ac:dyDescent="0.25">
      <c r="H176" s="26"/>
      <c r="I176" s="29"/>
      <c r="R176" s="26"/>
    </row>
    <row r="177" spans="8:18" x14ac:dyDescent="0.25">
      <c r="H177" s="26"/>
      <c r="I177" s="29"/>
      <c r="R177" s="26"/>
    </row>
    <row r="178" spans="8:18" x14ac:dyDescent="0.25">
      <c r="H178" s="26"/>
      <c r="I178" s="29"/>
      <c r="R178" s="26"/>
    </row>
    <row r="179" spans="8:18" x14ac:dyDescent="0.25">
      <c r="H179" s="26"/>
      <c r="I179" s="29"/>
      <c r="R179" s="26"/>
    </row>
    <row r="180" spans="8:18" x14ac:dyDescent="0.25">
      <c r="H180" s="26"/>
      <c r="I180" s="29"/>
      <c r="R180" s="26"/>
    </row>
    <row r="181" spans="8:18" x14ac:dyDescent="0.25">
      <c r="H181" s="26"/>
      <c r="I181" s="29"/>
      <c r="R181" s="26"/>
    </row>
    <row r="182" spans="8:18" x14ac:dyDescent="0.25">
      <c r="H182" s="26"/>
      <c r="I182" s="29"/>
      <c r="R182" s="26"/>
    </row>
    <row r="183" spans="8:18" x14ac:dyDescent="0.25">
      <c r="H183" s="26"/>
      <c r="I183" s="29"/>
      <c r="R183" s="26"/>
    </row>
    <row r="184" spans="8:18" x14ac:dyDescent="0.25">
      <c r="H184" s="26"/>
      <c r="I184" s="29"/>
      <c r="R184" s="26"/>
    </row>
    <row r="185" spans="8:18" x14ac:dyDescent="0.25">
      <c r="H185" s="26"/>
      <c r="I185" s="29"/>
      <c r="R185" s="26"/>
    </row>
    <row r="186" spans="8:18" x14ac:dyDescent="0.25">
      <c r="H186" s="26"/>
      <c r="I186" s="29"/>
      <c r="R186" s="26"/>
    </row>
    <row r="187" spans="8:18" x14ac:dyDescent="0.25">
      <c r="H187" s="26"/>
      <c r="I187" s="29"/>
      <c r="R187" s="26"/>
    </row>
    <row r="188" spans="8:18" x14ac:dyDescent="0.25">
      <c r="H188" s="26"/>
      <c r="I188" s="29"/>
      <c r="R188" s="26"/>
    </row>
    <row r="189" spans="8:18" x14ac:dyDescent="0.25">
      <c r="H189" s="26"/>
      <c r="I189" s="29"/>
      <c r="R189" s="26"/>
    </row>
    <row r="190" spans="8:18" x14ac:dyDescent="0.25">
      <c r="H190" s="26"/>
      <c r="I190" s="29"/>
      <c r="R190" s="26"/>
    </row>
    <row r="191" spans="8:18" x14ac:dyDescent="0.25">
      <c r="H191" s="26"/>
      <c r="I191" s="29"/>
      <c r="R191" s="26"/>
    </row>
    <row r="192" spans="8:18" x14ac:dyDescent="0.25">
      <c r="H192" s="26"/>
      <c r="I192" s="29"/>
      <c r="R192" s="26"/>
    </row>
    <row r="193" spans="8:18" x14ac:dyDescent="0.25">
      <c r="H193" s="26"/>
      <c r="I193" s="29"/>
      <c r="R193" s="26"/>
    </row>
    <row r="194" spans="8:18" x14ac:dyDescent="0.25">
      <c r="H194" s="26"/>
      <c r="I194" s="29"/>
      <c r="R194" s="26"/>
    </row>
    <row r="195" spans="8:18" x14ac:dyDescent="0.25">
      <c r="H195" s="26"/>
      <c r="I195" s="29"/>
      <c r="R195" s="26"/>
    </row>
    <row r="196" spans="8:18" x14ac:dyDescent="0.25">
      <c r="H196" s="26"/>
      <c r="I196" s="29"/>
      <c r="R196" s="26"/>
    </row>
    <row r="197" spans="8:18" x14ac:dyDescent="0.25">
      <c r="H197" s="26"/>
      <c r="I197" s="29"/>
      <c r="R197" s="26"/>
    </row>
    <row r="198" spans="8:18" x14ac:dyDescent="0.25">
      <c r="H198" s="26"/>
      <c r="I198" s="29"/>
      <c r="R198" s="26"/>
    </row>
    <row r="199" spans="8:18" x14ac:dyDescent="0.25">
      <c r="H199" s="26"/>
      <c r="I199" s="29"/>
      <c r="R199" s="26"/>
    </row>
    <row r="200" spans="8:18" x14ac:dyDescent="0.25">
      <c r="H200" s="26"/>
      <c r="I200" s="29"/>
      <c r="R200" s="26"/>
    </row>
    <row r="201" spans="8:18" x14ac:dyDescent="0.25">
      <c r="H201" s="26"/>
      <c r="I201" s="29"/>
      <c r="R201" s="26"/>
    </row>
    <row r="202" spans="8:18" x14ac:dyDescent="0.25">
      <c r="H202" s="26"/>
      <c r="I202" s="29"/>
      <c r="R202" s="26"/>
    </row>
    <row r="203" spans="8:18" x14ac:dyDescent="0.25">
      <c r="H203" s="26"/>
      <c r="I203" s="29"/>
      <c r="R203" s="26"/>
    </row>
    <row r="204" spans="8:18" x14ac:dyDescent="0.25">
      <c r="H204" s="26"/>
      <c r="I204" s="29"/>
      <c r="R204" s="26"/>
    </row>
    <row r="205" spans="8:18" x14ac:dyDescent="0.25">
      <c r="H205" s="26"/>
      <c r="I205" s="29"/>
      <c r="R205" s="26"/>
    </row>
    <row r="206" spans="8:18" x14ac:dyDescent="0.25">
      <c r="H206" s="26"/>
      <c r="I206" s="29"/>
      <c r="R206" s="26"/>
    </row>
    <row r="207" spans="8:18" x14ac:dyDescent="0.25">
      <c r="H207" s="26"/>
      <c r="I207" s="29"/>
      <c r="R207" s="26"/>
    </row>
    <row r="208" spans="8:18" x14ac:dyDescent="0.25">
      <c r="H208" s="26"/>
      <c r="I208" s="29"/>
      <c r="R208" s="26"/>
    </row>
    <row r="209" spans="8:18" x14ac:dyDescent="0.25">
      <c r="H209" s="26"/>
      <c r="I209" s="29"/>
      <c r="R209" s="26"/>
    </row>
    <row r="210" spans="8:18" x14ac:dyDescent="0.25">
      <c r="H210" s="26"/>
      <c r="I210" s="29"/>
      <c r="R210" s="26"/>
    </row>
    <row r="211" spans="8:18" x14ac:dyDescent="0.25">
      <c r="H211" s="26"/>
      <c r="I211" s="29"/>
      <c r="R211" s="26"/>
    </row>
    <row r="212" spans="8:18" x14ac:dyDescent="0.25">
      <c r="H212" s="26"/>
      <c r="I212" s="29"/>
      <c r="R212" s="26"/>
    </row>
    <row r="213" spans="8:18" x14ac:dyDescent="0.25">
      <c r="H213" s="26"/>
      <c r="I213" s="29"/>
      <c r="R213" s="26"/>
    </row>
    <row r="214" spans="8:18" x14ac:dyDescent="0.25">
      <c r="H214" s="26"/>
      <c r="I214" s="29"/>
      <c r="R214" s="26"/>
    </row>
    <row r="215" spans="8:18" x14ac:dyDescent="0.25">
      <c r="H215" s="26"/>
      <c r="I215" s="29"/>
      <c r="R215" s="26"/>
    </row>
    <row r="216" spans="8:18" x14ac:dyDescent="0.25">
      <c r="H216" s="26"/>
      <c r="I216" s="29"/>
      <c r="R216" s="26"/>
    </row>
    <row r="217" spans="8:18" x14ac:dyDescent="0.25">
      <c r="H217" s="26"/>
      <c r="I217" s="29"/>
      <c r="R217" s="26"/>
    </row>
    <row r="218" spans="8:18" x14ac:dyDescent="0.25">
      <c r="H218" s="26"/>
      <c r="I218" s="29"/>
      <c r="R218" s="26"/>
    </row>
    <row r="219" spans="8:18" x14ac:dyDescent="0.25">
      <c r="H219" s="26"/>
      <c r="I219" s="29"/>
      <c r="R219" s="26"/>
    </row>
    <row r="220" spans="8:18" x14ac:dyDescent="0.25">
      <c r="H220" s="26"/>
      <c r="I220" s="29"/>
      <c r="R220" s="26"/>
    </row>
    <row r="221" spans="8:18" x14ac:dyDescent="0.25">
      <c r="H221" s="26"/>
      <c r="I221" s="29"/>
      <c r="R221" s="26"/>
    </row>
    <row r="222" spans="8:18" x14ac:dyDescent="0.25">
      <c r="H222" s="26"/>
      <c r="I222" s="29"/>
      <c r="R222" s="26"/>
    </row>
    <row r="223" spans="8:18" x14ac:dyDescent="0.25">
      <c r="H223" s="26"/>
      <c r="I223" s="29"/>
      <c r="R223" s="26"/>
    </row>
    <row r="224" spans="8:18" x14ac:dyDescent="0.25">
      <c r="H224" s="26"/>
      <c r="I224" s="29"/>
      <c r="R224" s="26"/>
    </row>
    <row r="225" spans="8:18" x14ac:dyDescent="0.25">
      <c r="H225" s="26"/>
      <c r="I225" s="29"/>
      <c r="R225" s="26"/>
    </row>
    <row r="226" spans="8:18" x14ac:dyDescent="0.25">
      <c r="H226" s="26"/>
      <c r="I226" s="29"/>
      <c r="R226" s="26"/>
    </row>
    <row r="227" spans="8:18" x14ac:dyDescent="0.25">
      <c r="H227" s="26"/>
      <c r="I227" s="29"/>
      <c r="R227" s="26"/>
    </row>
    <row r="228" spans="8:18" x14ac:dyDescent="0.25">
      <c r="H228" s="26"/>
      <c r="I228" s="29"/>
      <c r="R228" s="26"/>
    </row>
    <row r="229" spans="8:18" x14ac:dyDescent="0.25">
      <c r="H229" s="26"/>
      <c r="I229" s="29"/>
      <c r="R229" s="26"/>
    </row>
    <row r="230" spans="8:18" x14ac:dyDescent="0.25">
      <c r="H230" s="26"/>
      <c r="I230" s="29"/>
      <c r="R230" s="26"/>
    </row>
    <row r="231" spans="8:18" x14ac:dyDescent="0.25">
      <c r="H231" s="26"/>
      <c r="I231" s="29"/>
      <c r="R231" s="26"/>
    </row>
    <row r="232" spans="8:18" x14ac:dyDescent="0.25">
      <c r="H232" s="26"/>
      <c r="I232" s="29"/>
      <c r="R232" s="26"/>
    </row>
    <row r="233" spans="8:18" x14ac:dyDescent="0.25">
      <c r="H233" s="26"/>
      <c r="I233" s="29"/>
      <c r="R233" s="26"/>
    </row>
    <row r="234" spans="8:18" x14ac:dyDescent="0.25">
      <c r="H234" s="26"/>
      <c r="I234" s="29"/>
      <c r="R234" s="26"/>
    </row>
    <row r="235" spans="8:18" x14ac:dyDescent="0.25">
      <c r="H235" s="26"/>
      <c r="I235" s="29"/>
      <c r="R235" s="26"/>
    </row>
    <row r="236" spans="8:18" x14ac:dyDescent="0.25">
      <c r="H236" s="26"/>
      <c r="I236" s="29"/>
      <c r="R236" s="26"/>
    </row>
    <row r="237" spans="8:18" x14ac:dyDescent="0.25">
      <c r="H237" s="26"/>
      <c r="I237" s="29"/>
      <c r="R237" s="26"/>
    </row>
    <row r="238" spans="8:18" x14ac:dyDescent="0.25">
      <c r="H238" s="26"/>
      <c r="I238" s="29"/>
      <c r="R238" s="26"/>
    </row>
    <row r="239" spans="8:18" x14ac:dyDescent="0.25">
      <c r="H239" s="26"/>
      <c r="I239" s="29"/>
      <c r="R239" s="26"/>
    </row>
    <row r="240" spans="8:18" x14ac:dyDescent="0.25">
      <c r="H240" s="26"/>
      <c r="I240" s="29"/>
      <c r="R240" s="26"/>
    </row>
    <row r="241" spans="8:18" x14ac:dyDescent="0.25">
      <c r="H241" s="26"/>
      <c r="I241" s="29"/>
      <c r="R241" s="26"/>
    </row>
    <row r="242" spans="8:18" x14ac:dyDescent="0.25">
      <c r="H242" s="26"/>
      <c r="I242" s="29"/>
      <c r="R242" s="26"/>
    </row>
    <row r="243" spans="8:18" x14ac:dyDescent="0.25">
      <c r="H243" s="26"/>
      <c r="I243" s="29"/>
      <c r="R243" s="26"/>
    </row>
    <row r="244" spans="8:18" x14ac:dyDescent="0.25">
      <c r="H244" s="26"/>
      <c r="I244" s="29"/>
      <c r="R244" s="26"/>
    </row>
    <row r="245" spans="8:18" x14ac:dyDescent="0.25">
      <c r="H245" s="26"/>
      <c r="I245" s="29"/>
      <c r="R245" s="26"/>
    </row>
    <row r="246" spans="8:18" x14ac:dyDescent="0.25">
      <c r="H246" s="26"/>
      <c r="I246" s="29"/>
      <c r="R246" s="26"/>
    </row>
    <row r="247" spans="8:18" x14ac:dyDescent="0.25">
      <c r="H247" s="26"/>
      <c r="I247" s="29"/>
      <c r="R247" s="26"/>
    </row>
    <row r="248" spans="8:18" x14ac:dyDescent="0.25">
      <c r="H248" s="26"/>
      <c r="I248" s="29"/>
      <c r="R248" s="26"/>
    </row>
    <row r="249" spans="8:18" x14ac:dyDescent="0.25">
      <c r="H249" s="26"/>
      <c r="I249" s="29"/>
      <c r="R249" s="26"/>
    </row>
    <row r="250" spans="8:18" x14ac:dyDescent="0.25">
      <c r="H250" s="26"/>
      <c r="I250" s="29"/>
      <c r="R250" s="26"/>
    </row>
    <row r="251" spans="8:18" x14ac:dyDescent="0.25">
      <c r="H251" s="26"/>
      <c r="I251" s="29"/>
      <c r="R251" s="26"/>
    </row>
    <row r="252" spans="8:18" x14ac:dyDescent="0.25">
      <c r="H252" s="26"/>
      <c r="I252" s="29"/>
      <c r="R252" s="26"/>
    </row>
    <row r="253" spans="8:18" x14ac:dyDescent="0.25">
      <c r="H253" s="26"/>
      <c r="I253" s="29"/>
      <c r="R253" s="26"/>
    </row>
    <row r="254" spans="8:18" x14ac:dyDescent="0.25">
      <c r="H254" s="26"/>
      <c r="I254" s="29"/>
      <c r="R254" s="26"/>
    </row>
    <row r="255" spans="8:18" x14ac:dyDescent="0.25">
      <c r="H255" s="26"/>
      <c r="I255" s="29"/>
      <c r="R255" s="26"/>
    </row>
    <row r="256" spans="8:18" x14ac:dyDescent="0.25">
      <c r="H256" s="26"/>
      <c r="I256" s="29"/>
      <c r="R256" s="26"/>
    </row>
    <row r="257" spans="8:18" x14ac:dyDescent="0.25">
      <c r="H257" s="26"/>
      <c r="I257" s="29"/>
      <c r="R257" s="26"/>
    </row>
    <row r="258" spans="8:18" x14ac:dyDescent="0.25">
      <c r="H258" s="26"/>
      <c r="I258" s="29"/>
      <c r="R258" s="26"/>
    </row>
    <row r="259" spans="8:18" x14ac:dyDescent="0.25">
      <c r="H259" s="26"/>
      <c r="I259" s="29"/>
      <c r="R259" s="26"/>
    </row>
    <row r="260" spans="8:18" x14ac:dyDescent="0.25">
      <c r="H260" s="26"/>
      <c r="I260" s="29"/>
      <c r="R260" s="26"/>
    </row>
    <row r="261" spans="8:18" x14ac:dyDescent="0.25">
      <c r="H261" s="26"/>
      <c r="I261" s="29"/>
      <c r="R261" s="26"/>
    </row>
    <row r="262" spans="8:18" x14ac:dyDescent="0.25">
      <c r="H262" s="26"/>
      <c r="I262" s="29"/>
      <c r="R262" s="26"/>
    </row>
    <row r="263" spans="8:18" x14ac:dyDescent="0.25">
      <c r="H263" s="26"/>
      <c r="I263" s="29"/>
      <c r="R263" s="26"/>
    </row>
    <row r="264" spans="8:18" x14ac:dyDescent="0.25">
      <c r="H264" s="26"/>
      <c r="I264" s="29"/>
      <c r="R264" s="26"/>
    </row>
    <row r="265" spans="8:18" x14ac:dyDescent="0.25">
      <c r="H265" s="26"/>
      <c r="I265" s="29"/>
      <c r="R265" s="26"/>
    </row>
    <row r="266" spans="8:18" x14ac:dyDescent="0.25">
      <c r="H266" s="26"/>
      <c r="I266" s="29"/>
      <c r="R266" s="26"/>
    </row>
    <row r="267" spans="8:18" x14ac:dyDescent="0.25">
      <c r="H267" s="26"/>
      <c r="I267" s="29"/>
      <c r="R267" s="26"/>
    </row>
    <row r="268" spans="8:18" x14ac:dyDescent="0.25">
      <c r="H268" s="26"/>
      <c r="I268" s="29"/>
      <c r="R268" s="26"/>
    </row>
    <row r="269" spans="8:18" x14ac:dyDescent="0.25">
      <c r="H269" s="26"/>
      <c r="I269" s="29"/>
      <c r="R269" s="26"/>
    </row>
    <row r="270" spans="8:18" x14ac:dyDescent="0.25">
      <c r="H270" s="26"/>
      <c r="I270" s="29"/>
      <c r="R270" s="26"/>
    </row>
    <row r="271" spans="8:18" x14ac:dyDescent="0.25">
      <c r="H271" s="26"/>
      <c r="I271" s="29"/>
      <c r="R271" s="26"/>
    </row>
    <row r="272" spans="8:18" x14ac:dyDescent="0.25">
      <c r="H272" s="26"/>
      <c r="I272" s="29"/>
      <c r="R272" s="26"/>
    </row>
    <row r="273" spans="8:18" x14ac:dyDescent="0.25">
      <c r="H273" s="26"/>
      <c r="I273" s="29"/>
      <c r="R273" s="26"/>
    </row>
    <row r="274" spans="8:18" x14ac:dyDescent="0.25">
      <c r="H274" s="26"/>
      <c r="I274" s="29"/>
      <c r="R274" s="26"/>
    </row>
    <row r="275" spans="8:18" x14ac:dyDescent="0.25">
      <c r="H275" s="26"/>
      <c r="I275" s="29"/>
      <c r="R275" s="26"/>
    </row>
    <row r="276" spans="8:18" x14ac:dyDescent="0.25">
      <c r="H276" s="26"/>
      <c r="I276" s="29"/>
      <c r="R276" s="26"/>
    </row>
    <row r="277" spans="8:18" x14ac:dyDescent="0.25">
      <c r="H277" s="26"/>
      <c r="I277" s="29"/>
      <c r="R277" s="26"/>
    </row>
    <row r="278" spans="8:18" x14ac:dyDescent="0.25">
      <c r="H278" s="26"/>
      <c r="I278" s="29"/>
      <c r="R278" s="26"/>
    </row>
    <row r="279" spans="8:18" x14ac:dyDescent="0.25">
      <c r="H279" s="26"/>
      <c r="I279" s="29"/>
      <c r="R279" s="26"/>
    </row>
    <row r="280" spans="8:18" x14ac:dyDescent="0.25">
      <c r="H280" s="26"/>
      <c r="I280" s="29"/>
      <c r="R280" s="26"/>
    </row>
    <row r="281" spans="8:18" x14ac:dyDescent="0.25">
      <c r="H281" s="26"/>
      <c r="I281" s="29"/>
      <c r="R281" s="26"/>
    </row>
    <row r="282" spans="8:18" x14ac:dyDescent="0.25">
      <c r="H282" s="26"/>
      <c r="I282" s="29"/>
      <c r="R282" s="26"/>
    </row>
    <row r="283" spans="8:18" x14ac:dyDescent="0.25">
      <c r="H283" s="26"/>
      <c r="I283" s="29"/>
      <c r="R283" s="26"/>
    </row>
    <row r="284" spans="8:18" x14ac:dyDescent="0.25">
      <c r="H284" s="26"/>
      <c r="I284" s="29"/>
      <c r="R284" s="26"/>
    </row>
    <row r="285" spans="8:18" x14ac:dyDescent="0.25">
      <c r="H285" s="26"/>
      <c r="I285" s="29"/>
      <c r="R285" s="26"/>
    </row>
    <row r="286" spans="8:18" x14ac:dyDescent="0.25">
      <c r="H286" s="26"/>
      <c r="I286" s="29"/>
      <c r="R286" s="26"/>
    </row>
    <row r="287" spans="8:18" x14ac:dyDescent="0.25">
      <c r="H287" s="26"/>
      <c r="I287" s="29"/>
      <c r="R287" s="26"/>
    </row>
    <row r="288" spans="8:18" x14ac:dyDescent="0.25">
      <c r="H288" s="26"/>
      <c r="I288" s="29"/>
      <c r="R288" s="26"/>
    </row>
    <row r="289" spans="8:18" x14ac:dyDescent="0.25">
      <c r="H289" s="26"/>
      <c r="I289" s="29"/>
      <c r="R289" s="26"/>
    </row>
    <row r="290" spans="8:18" x14ac:dyDescent="0.25">
      <c r="H290" s="26"/>
      <c r="I290" s="29"/>
      <c r="R290" s="26"/>
    </row>
    <row r="291" spans="8:18" x14ac:dyDescent="0.25">
      <c r="H291" s="26"/>
      <c r="I291" s="29"/>
      <c r="R291" s="26"/>
    </row>
    <row r="292" spans="8:18" x14ac:dyDescent="0.25">
      <c r="H292" s="26"/>
      <c r="I292" s="29"/>
      <c r="R292" s="26"/>
    </row>
    <row r="293" spans="8:18" x14ac:dyDescent="0.25">
      <c r="H293" s="26"/>
      <c r="I293" s="29"/>
      <c r="R293" s="26"/>
    </row>
    <row r="294" spans="8:18" x14ac:dyDescent="0.25">
      <c r="H294" s="26"/>
      <c r="I294" s="29"/>
      <c r="R294" s="26"/>
    </row>
    <row r="295" spans="8:18" x14ac:dyDescent="0.25">
      <c r="H295" s="26"/>
      <c r="I295" s="29"/>
      <c r="R295" s="26"/>
    </row>
    <row r="296" spans="8:18" x14ac:dyDescent="0.25">
      <c r="H296" s="26"/>
      <c r="I296" s="29"/>
      <c r="R296" s="26"/>
    </row>
    <row r="297" spans="8:18" x14ac:dyDescent="0.25">
      <c r="H297" s="26"/>
      <c r="I297" s="29"/>
      <c r="R297" s="26"/>
    </row>
    <row r="298" spans="8:18" x14ac:dyDescent="0.25">
      <c r="H298" s="26"/>
      <c r="I298" s="29"/>
      <c r="R298" s="26"/>
    </row>
    <row r="299" spans="8:18" x14ac:dyDescent="0.25">
      <c r="H299" s="26"/>
      <c r="I299" s="29"/>
      <c r="R299" s="26"/>
    </row>
    <row r="300" spans="8:18" x14ac:dyDescent="0.25">
      <c r="H300" s="26"/>
      <c r="I300" s="29"/>
      <c r="R300" s="26"/>
    </row>
    <row r="301" spans="8:18" x14ac:dyDescent="0.25">
      <c r="H301" s="26"/>
      <c r="I301" s="29"/>
      <c r="R301" s="26"/>
    </row>
    <row r="302" spans="8:18" x14ac:dyDescent="0.25">
      <c r="H302" s="26"/>
      <c r="I302" s="29"/>
      <c r="R302" s="26"/>
    </row>
    <row r="303" spans="8:18" x14ac:dyDescent="0.25">
      <c r="H303" s="26"/>
      <c r="I303" s="29"/>
      <c r="R303" s="26"/>
    </row>
    <row r="304" spans="8:18" x14ac:dyDescent="0.25">
      <c r="H304" s="26"/>
      <c r="I304" s="29"/>
      <c r="R304" s="26"/>
    </row>
    <row r="305" spans="8:18" x14ac:dyDescent="0.25">
      <c r="H305" s="26"/>
      <c r="I305" s="29"/>
      <c r="R305" s="26"/>
    </row>
    <row r="306" spans="8:18" x14ac:dyDescent="0.25">
      <c r="H306" s="26"/>
      <c r="I306" s="29"/>
      <c r="R306" s="26"/>
    </row>
    <row r="307" spans="8:18" x14ac:dyDescent="0.25">
      <c r="H307" s="26"/>
      <c r="I307" s="29"/>
      <c r="R307" s="26"/>
    </row>
    <row r="308" spans="8:18" x14ac:dyDescent="0.25">
      <c r="H308" s="26"/>
      <c r="I308" s="29"/>
      <c r="R308" s="26"/>
    </row>
    <row r="309" spans="8:18" x14ac:dyDescent="0.25">
      <c r="H309" s="26"/>
      <c r="I309" s="29"/>
      <c r="R309" s="26"/>
    </row>
    <row r="310" spans="8:18" x14ac:dyDescent="0.25">
      <c r="H310" s="26"/>
      <c r="I310" s="29"/>
      <c r="R310" s="26"/>
    </row>
    <row r="311" spans="8:18" x14ac:dyDescent="0.25">
      <c r="H311" s="26"/>
      <c r="I311" s="29"/>
      <c r="R311" s="26"/>
    </row>
    <row r="312" spans="8:18" x14ac:dyDescent="0.25">
      <c r="H312" s="26"/>
      <c r="I312" s="29"/>
      <c r="R312" s="26"/>
    </row>
    <row r="313" spans="8:18" x14ac:dyDescent="0.25">
      <c r="H313" s="26"/>
      <c r="I313" s="29"/>
      <c r="R313" s="26"/>
    </row>
    <row r="314" spans="8:18" x14ac:dyDescent="0.25">
      <c r="H314" s="26"/>
      <c r="I314" s="29"/>
      <c r="R314" s="26"/>
    </row>
    <row r="315" spans="8:18" x14ac:dyDescent="0.25">
      <c r="H315" s="26"/>
      <c r="I315" s="29"/>
      <c r="R315" s="26"/>
    </row>
    <row r="316" spans="8:18" x14ac:dyDescent="0.25">
      <c r="H316" s="26"/>
      <c r="I316" s="29"/>
      <c r="R316" s="26"/>
    </row>
    <row r="317" spans="8:18" x14ac:dyDescent="0.25">
      <c r="H317" s="26"/>
      <c r="I317" s="29"/>
      <c r="R317" s="26"/>
    </row>
    <row r="318" spans="8:18" x14ac:dyDescent="0.25">
      <c r="H318" s="26"/>
      <c r="I318" s="29"/>
      <c r="R318" s="26"/>
    </row>
    <row r="319" spans="8:18" x14ac:dyDescent="0.25">
      <c r="H319" s="26"/>
      <c r="I319" s="29"/>
      <c r="R319" s="26"/>
    </row>
    <row r="320" spans="8:18" x14ac:dyDescent="0.25">
      <c r="I320" s="29"/>
      <c r="R320" s="26"/>
    </row>
    <row r="321" spans="9:18" x14ac:dyDescent="0.25">
      <c r="I321" s="29"/>
      <c r="R321" s="26"/>
    </row>
    <row r="322" spans="9:18" x14ac:dyDescent="0.25">
      <c r="I322" s="29"/>
      <c r="R322" s="26"/>
    </row>
    <row r="323" spans="9:18" x14ac:dyDescent="0.25">
      <c r="I323" s="29"/>
      <c r="R323" s="26"/>
    </row>
    <row r="324" spans="9:18" x14ac:dyDescent="0.25">
      <c r="I324" s="29"/>
      <c r="R324" s="26"/>
    </row>
    <row r="325" spans="9:18" x14ac:dyDescent="0.25">
      <c r="I325" s="29"/>
      <c r="R325" s="26"/>
    </row>
    <row r="326" spans="9:18" x14ac:dyDescent="0.25">
      <c r="I326" s="29"/>
      <c r="R326" s="26"/>
    </row>
    <row r="327" spans="9:18" x14ac:dyDescent="0.25">
      <c r="I327" s="29"/>
      <c r="R327" s="26"/>
    </row>
    <row r="328" spans="9:18" x14ac:dyDescent="0.25">
      <c r="I328" s="29"/>
      <c r="R328" s="26"/>
    </row>
    <row r="329" spans="9:18" x14ac:dyDescent="0.25">
      <c r="I329" s="29"/>
      <c r="R329" s="26"/>
    </row>
    <row r="330" spans="9:18" x14ac:dyDescent="0.25">
      <c r="I330" s="29"/>
      <c r="R330" s="26"/>
    </row>
    <row r="331" spans="9:18" x14ac:dyDescent="0.25">
      <c r="I331" s="29"/>
      <c r="R331" s="26"/>
    </row>
    <row r="332" spans="9:18" x14ac:dyDescent="0.25">
      <c r="I332" s="29"/>
      <c r="R332" s="26"/>
    </row>
    <row r="333" spans="9:18" x14ac:dyDescent="0.25">
      <c r="I333" s="29"/>
      <c r="R333" s="26"/>
    </row>
    <row r="334" spans="9:18" x14ac:dyDescent="0.25">
      <c r="I334" s="29"/>
      <c r="R334" s="26"/>
    </row>
    <row r="335" spans="9:18" x14ac:dyDescent="0.25">
      <c r="I335" s="29"/>
      <c r="R335" s="26"/>
    </row>
    <row r="336" spans="9:18" x14ac:dyDescent="0.25">
      <c r="I336" s="29"/>
      <c r="R336" s="26"/>
    </row>
    <row r="337" spans="9:18" x14ac:dyDescent="0.25">
      <c r="I337" s="29"/>
      <c r="R337" s="26"/>
    </row>
    <row r="338" spans="9:18" x14ac:dyDescent="0.25">
      <c r="I338" s="29"/>
      <c r="R338" s="26"/>
    </row>
    <row r="339" spans="9:18" x14ac:dyDescent="0.25">
      <c r="I339" s="29"/>
      <c r="R339" s="26"/>
    </row>
    <row r="340" spans="9:18" x14ac:dyDescent="0.25">
      <c r="I340" s="29"/>
      <c r="R340" s="26"/>
    </row>
    <row r="341" spans="9:18" x14ac:dyDescent="0.25">
      <c r="I341" s="29"/>
      <c r="R341" s="26"/>
    </row>
    <row r="342" spans="9:18" x14ac:dyDescent="0.25">
      <c r="I342" s="29"/>
      <c r="R342" s="26"/>
    </row>
    <row r="343" spans="9:18" x14ac:dyDescent="0.25">
      <c r="I343" s="29"/>
      <c r="R343" s="26"/>
    </row>
    <row r="344" spans="9:18" x14ac:dyDescent="0.25">
      <c r="I344" s="29"/>
      <c r="R344" s="26"/>
    </row>
    <row r="345" spans="9:18" x14ac:dyDescent="0.25">
      <c r="I345" s="29"/>
      <c r="R345" s="26"/>
    </row>
    <row r="346" spans="9:18" x14ac:dyDescent="0.25">
      <c r="I346" s="29"/>
      <c r="R346" s="26"/>
    </row>
    <row r="347" spans="9:18" x14ac:dyDescent="0.25">
      <c r="I347" s="29"/>
      <c r="R347" s="26"/>
    </row>
    <row r="348" spans="9:18" x14ac:dyDescent="0.25">
      <c r="I348" s="29"/>
      <c r="R348" s="26"/>
    </row>
    <row r="349" spans="9:18" x14ac:dyDescent="0.25">
      <c r="I349" s="29"/>
      <c r="R349" s="26"/>
    </row>
    <row r="350" spans="9:18" x14ac:dyDescent="0.25">
      <c r="I350" s="29"/>
      <c r="R350" s="26"/>
    </row>
    <row r="351" spans="9:18" x14ac:dyDescent="0.25">
      <c r="I351" s="29"/>
      <c r="R351" s="26"/>
    </row>
    <row r="352" spans="9:18" x14ac:dyDescent="0.25">
      <c r="I352" s="29"/>
      <c r="R352" s="26"/>
    </row>
    <row r="353" spans="9:18" x14ac:dyDescent="0.25">
      <c r="I353" s="29"/>
      <c r="R353" s="26"/>
    </row>
    <row r="354" spans="9:18" x14ac:dyDescent="0.25">
      <c r="I354" s="29"/>
      <c r="R354" s="26"/>
    </row>
    <row r="355" spans="9:18" x14ac:dyDescent="0.25">
      <c r="I355" s="29"/>
      <c r="R355" s="26"/>
    </row>
    <row r="356" spans="9:18" x14ac:dyDescent="0.25">
      <c r="I356" s="29"/>
      <c r="R356" s="26"/>
    </row>
    <row r="357" spans="9:18" x14ac:dyDescent="0.25">
      <c r="I357" s="29"/>
      <c r="R357" s="26"/>
    </row>
    <row r="358" spans="9:18" x14ac:dyDescent="0.25">
      <c r="I358" s="29"/>
      <c r="R358" s="26"/>
    </row>
    <row r="359" spans="9:18" x14ac:dyDescent="0.25">
      <c r="I359" s="29"/>
      <c r="R359" s="26"/>
    </row>
    <row r="360" spans="9:18" x14ac:dyDescent="0.25">
      <c r="I360" s="29"/>
      <c r="R360" s="26"/>
    </row>
    <row r="361" spans="9:18" x14ac:dyDescent="0.25">
      <c r="I361" s="29"/>
      <c r="R361" s="26"/>
    </row>
    <row r="362" spans="9:18" x14ac:dyDescent="0.25">
      <c r="I362" s="29"/>
      <c r="R362" s="26"/>
    </row>
    <row r="363" spans="9:18" x14ac:dyDescent="0.25">
      <c r="I363" s="29"/>
      <c r="R363" s="26"/>
    </row>
    <row r="364" spans="9:18" x14ac:dyDescent="0.25">
      <c r="I364" s="29"/>
      <c r="R364" s="26"/>
    </row>
    <row r="365" spans="9:18" x14ac:dyDescent="0.25">
      <c r="I365" s="29"/>
      <c r="R365" s="26"/>
    </row>
    <row r="366" spans="9:18" x14ac:dyDescent="0.25">
      <c r="I366" s="29"/>
      <c r="R366" s="26"/>
    </row>
    <row r="367" spans="9:18" x14ac:dyDescent="0.25">
      <c r="I367" s="29"/>
      <c r="R367" s="26"/>
    </row>
    <row r="368" spans="9:18" x14ac:dyDescent="0.25">
      <c r="I368" s="29"/>
      <c r="R368" s="26"/>
    </row>
    <row r="369" spans="9:18" x14ac:dyDescent="0.25">
      <c r="I369" s="29"/>
      <c r="R369" s="26"/>
    </row>
    <row r="370" spans="9:18" x14ac:dyDescent="0.25">
      <c r="I370" s="29"/>
      <c r="R370" s="26"/>
    </row>
    <row r="371" spans="9:18" x14ac:dyDescent="0.25">
      <c r="I371" s="29"/>
      <c r="R371" s="26"/>
    </row>
    <row r="372" spans="9:18" x14ac:dyDescent="0.25">
      <c r="I372" s="29"/>
      <c r="R372" s="26"/>
    </row>
    <row r="373" spans="9:18" x14ac:dyDescent="0.25">
      <c r="I373" s="29"/>
      <c r="R373" s="26"/>
    </row>
    <row r="374" spans="9:18" x14ac:dyDescent="0.25">
      <c r="I374" s="29"/>
      <c r="R374" s="26"/>
    </row>
    <row r="375" spans="9:18" x14ac:dyDescent="0.25">
      <c r="I375" s="29"/>
      <c r="R375" s="26"/>
    </row>
    <row r="376" spans="9:18" x14ac:dyDescent="0.25">
      <c r="I376" s="29"/>
      <c r="R376" s="26"/>
    </row>
    <row r="377" spans="9:18" x14ac:dyDescent="0.25">
      <c r="I377" s="29"/>
      <c r="R377" s="26"/>
    </row>
    <row r="378" spans="9:18" x14ac:dyDescent="0.25">
      <c r="I378" s="29"/>
      <c r="R378" s="26"/>
    </row>
    <row r="379" spans="9:18" x14ac:dyDescent="0.25">
      <c r="I379" s="29"/>
      <c r="R379" s="26"/>
    </row>
    <row r="380" spans="9:18" x14ac:dyDescent="0.25">
      <c r="I380" s="29"/>
      <c r="R380" s="26"/>
    </row>
    <row r="381" spans="9:18" x14ac:dyDescent="0.25">
      <c r="I381" s="29"/>
      <c r="R381" s="26"/>
    </row>
    <row r="382" spans="9:18" x14ac:dyDescent="0.25">
      <c r="I382" s="29"/>
      <c r="R382" s="26"/>
    </row>
    <row r="383" spans="9:18" x14ac:dyDescent="0.25">
      <c r="I383" s="29"/>
      <c r="R383" s="26"/>
    </row>
    <row r="384" spans="9:18" x14ac:dyDescent="0.25">
      <c r="I384" s="29"/>
      <c r="R384" s="26"/>
    </row>
    <row r="385" spans="9:18" x14ac:dyDescent="0.25">
      <c r="I385" s="29"/>
      <c r="R385" s="26"/>
    </row>
    <row r="386" spans="9:18" x14ac:dyDescent="0.25">
      <c r="I386" s="29"/>
      <c r="R386" s="26"/>
    </row>
    <row r="387" spans="9:18" x14ac:dyDescent="0.25">
      <c r="I387" s="29"/>
      <c r="R387" s="26"/>
    </row>
    <row r="388" spans="9:18" x14ac:dyDescent="0.25">
      <c r="I388" s="29"/>
      <c r="R388" s="26"/>
    </row>
    <row r="389" spans="9:18" x14ac:dyDescent="0.25">
      <c r="I389" s="29"/>
      <c r="R389" s="26"/>
    </row>
    <row r="390" spans="9:18" x14ac:dyDescent="0.25">
      <c r="I390" s="29"/>
      <c r="R390" s="26"/>
    </row>
    <row r="391" spans="9:18" x14ac:dyDescent="0.25">
      <c r="I391" s="29"/>
      <c r="R391" s="26"/>
    </row>
    <row r="392" spans="9:18" x14ac:dyDescent="0.25">
      <c r="I392" s="29"/>
      <c r="R392" s="26"/>
    </row>
    <row r="393" spans="9:18" x14ac:dyDescent="0.25">
      <c r="I393" s="29"/>
      <c r="R393" s="26"/>
    </row>
    <row r="394" spans="9:18" x14ac:dyDescent="0.25">
      <c r="I394" s="29"/>
      <c r="R394" s="26"/>
    </row>
    <row r="395" spans="9:18" x14ac:dyDescent="0.25">
      <c r="I395" s="29"/>
      <c r="R395" s="26"/>
    </row>
    <row r="396" spans="9:18" x14ac:dyDescent="0.25">
      <c r="I396" s="29"/>
      <c r="R396" s="26"/>
    </row>
    <row r="397" spans="9:18" x14ac:dyDescent="0.25">
      <c r="I397" s="29"/>
      <c r="R397" s="26"/>
    </row>
    <row r="398" spans="9:18" x14ac:dyDescent="0.25">
      <c r="I398" s="29"/>
      <c r="R398" s="26"/>
    </row>
    <row r="399" spans="9:18" x14ac:dyDescent="0.25">
      <c r="I399" s="29"/>
      <c r="R399" s="26"/>
    </row>
    <row r="400" spans="9:18" x14ac:dyDescent="0.25">
      <c r="I400" s="29"/>
      <c r="R400" s="26"/>
    </row>
    <row r="401" spans="9:18" x14ac:dyDescent="0.25">
      <c r="I401" s="29"/>
      <c r="R401" s="26"/>
    </row>
    <row r="402" spans="9:18" x14ac:dyDescent="0.25">
      <c r="I402" s="29"/>
      <c r="R402" s="26"/>
    </row>
    <row r="403" spans="9:18" x14ac:dyDescent="0.25">
      <c r="I403" s="29"/>
      <c r="R403" s="26"/>
    </row>
    <row r="404" spans="9:18" x14ac:dyDescent="0.25">
      <c r="I404" s="29"/>
      <c r="R404" s="26"/>
    </row>
    <row r="405" spans="9:18" x14ac:dyDescent="0.25">
      <c r="I405" s="29"/>
      <c r="R405" s="26"/>
    </row>
    <row r="406" spans="9:18" x14ac:dyDescent="0.25">
      <c r="I406" s="29"/>
      <c r="R406" s="26"/>
    </row>
    <row r="407" spans="9:18" x14ac:dyDescent="0.25">
      <c r="I407" s="29"/>
      <c r="R407" s="26"/>
    </row>
    <row r="408" spans="9:18" x14ac:dyDescent="0.25">
      <c r="I408" s="29"/>
      <c r="R408" s="26"/>
    </row>
    <row r="409" spans="9:18" x14ac:dyDescent="0.25">
      <c r="I409" s="29"/>
      <c r="R409" s="26"/>
    </row>
    <row r="410" spans="9:18" x14ac:dyDescent="0.25">
      <c r="I410" s="29"/>
      <c r="R410" s="26"/>
    </row>
    <row r="411" spans="9:18" x14ac:dyDescent="0.25">
      <c r="I411" s="29"/>
      <c r="R411" s="26"/>
    </row>
    <row r="412" spans="9:18" x14ac:dyDescent="0.25">
      <c r="I412" s="29"/>
      <c r="R412" s="26"/>
    </row>
    <row r="413" spans="9:18" x14ac:dyDescent="0.25">
      <c r="I413" s="29"/>
      <c r="R413" s="26"/>
    </row>
    <row r="414" spans="9:18" x14ac:dyDescent="0.25">
      <c r="I414" s="29"/>
      <c r="R414" s="26"/>
    </row>
    <row r="415" spans="9:18" x14ac:dyDescent="0.25">
      <c r="I415" s="29"/>
      <c r="R415" s="26"/>
    </row>
    <row r="416" spans="9:18" x14ac:dyDescent="0.25">
      <c r="I416" s="29"/>
      <c r="R416" s="26"/>
    </row>
    <row r="417" spans="9:18" x14ac:dyDescent="0.25">
      <c r="I417" s="29"/>
      <c r="R417" s="26"/>
    </row>
    <row r="418" spans="9:18" x14ac:dyDescent="0.25">
      <c r="I418" s="29"/>
      <c r="R418" s="26"/>
    </row>
    <row r="419" spans="9:18" x14ac:dyDescent="0.25">
      <c r="I419" s="29"/>
      <c r="R419" s="26"/>
    </row>
    <row r="420" spans="9:18" x14ac:dyDescent="0.25">
      <c r="I420" s="29"/>
      <c r="R420" s="26"/>
    </row>
    <row r="421" spans="9:18" x14ac:dyDescent="0.25">
      <c r="I421" s="29"/>
      <c r="R421" s="26"/>
    </row>
    <row r="422" spans="9:18" x14ac:dyDescent="0.25">
      <c r="I422" s="29"/>
      <c r="R422" s="26"/>
    </row>
    <row r="423" spans="9:18" x14ac:dyDescent="0.25">
      <c r="I423" s="29"/>
      <c r="R423" s="26"/>
    </row>
    <row r="424" spans="9:18" x14ac:dyDescent="0.25">
      <c r="I424" s="29"/>
      <c r="R424" s="26"/>
    </row>
    <row r="425" spans="9:18" x14ac:dyDescent="0.25">
      <c r="I425" s="29"/>
      <c r="R425" s="26"/>
    </row>
    <row r="426" spans="9:18" x14ac:dyDescent="0.25">
      <c r="I426" s="29"/>
      <c r="R426" s="26"/>
    </row>
    <row r="427" spans="9:18" x14ac:dyDescent="0.25">
      <c r="I427" s="29"/>
      <c r="R427" s="26"/>
    </row>
    <row r="428" spans="9:18" x14ac:dyDescent="0.25">
      <c r="I428" s="29"/>
      <c r="R428" s="26"/>
    </row>
    <row r="429" spans="9:18" x14ac:dyDescent="0.25">
      <c r="I429" s="29"/>
      <c r="R429" s="26"/>
    </row>
    <row r="430" spans="9:18" x14ac:dyDescent="0.25">
      <c r="I430" s="29"/>
      <c r="R430" s="26"/>
    </row>
    <row r="431" spans="9:18" x14ac:dyDescent="0.25">
      <c r="I431" s="29"/>
      <c r="R431" s="26"/>
    </row>
    <row r="432" spans="9:18" x14ac:dyDescent="0.25">
      <c r="I432" s="29"/>
      <c r="R432" s="26"/>
    </row>
    <row r="433" spans="9:18" x14ac:dyDescent="0.25">
      <c r="I433" s="29"/>
      <c r="R433" s="26"/>
    </row>
    <row r="434" spans="9:18" x14ac:dyDescent="0.25">
      <c r="I434" s="29"/>
      <c r="R434" s="26"/>
    </row>
    <row r="435" spans="9:18" x14ac:dyDescent="0.25">
      <c r="I435" s="29"/>
      <c r="R435" s="26"/>
    </row>
    <row r="436" spans="9:18" x14ac:dyDescent="0.25">
      <c r="I436" s="29"/>
      <c r="R436" s="26"/>
    </row>
    <row r="437" spans="9:18" x14ac:dyDescent="0.25">
      <c r="I437" s="29"/>
      <c r="R437" s="26"/>
    </row>
    <row r="438" spans="9:18" x14ac:dyDescent="0.25">
      <c r="I438" s="29"/>
      <c r="R438" s="26"/>
    </row>
    <row r="439" spans="9:18" x14ac:dyDescent="0.25">
      <c r="I439" s="29"/>
      <c r="R439" s="26"/>
    </row>
    <row r="440" spans="9:18" x14ac:dyDescent="0.25">
      <c r="I440" s="29"/>
      <c r="R440" s="26"/>
    </row>
    <row r="441" spans="9:18" x14ac:dyDescent="0.25">
      <c r="I441" s="29"/>
      <c r="R441" s="26"/>
    </row>
    <row r="442" spans="9:18" x14ac:dyDescent="0.25">
      <c r="I442" s="29"/>
      <c r="R442" s="26"/>
    </row>
    <row r="443" spans="9:18" x14ac:dyDescent="0.25">
      <c r="I443" s="29"/>
      <c r="R443" s="26"/>
    </row>
    <row r="444" spans="9:18" x14ac:dyDescent="0.25">
      <c r="I444" s="29"/>
      <c r="R444" s="26"/>
    </row>
    <row r="445" spans="9:18" x14ac:dyDescent="0.25">
      <c r="I445" s="29"/>
      <c r="R445" s="26"/>
    </row>
    <row r="446" spans="9:18" x14ac:dyDescent="0.25">
      <c r="I446" s="29"/>
      <c r="R446" s="26"/>
    </row>
    <row r="447" spans="9:18" x14ac:dyDescent="0.25">
      <c r="I447" s="29"/>
      <c r="R447" s="26"/>
    </row>
    <row r="448" spans="9:18" x14ac:dyDescent="0.25">
      <c r="I448" s="29"/>
      <c r="R448" s="26"/>
    </row>
    <row r="449" spans="9:18" x14ac:dyDescent="0.25">
      <c r="I449" s="29"/>
      <c r="R449" s="26"/>
    </row>
    <row r="450" spans="9:18" x14ac:dyDescent="0.25">
      <c r="I450" s="29"/>
      <c r="R450" s="26"/>
    </row>
    <row r="451" spans="9:18" x14ac:dyDescent="0.25">
      <c r="I451" s="29"/>
      <c r="R451" s="26"/>
    </row>
    <row r="452" spans="9:18" x14ac:dyDescent="0.25">
      <c r="I452" s="29"/>
      <c r="R452" s="26"/>
    </row>
    <row r="453" spans="9:18" x14ac:dyDescent="0.25">
      <c r="I453" s="29"/>
      <c r="R453" s="26"/>
    </row>
    <row r="454" spans="9:18" x14ac:dyDescent="0.25">
      <c r="I454" s="29"/>
      <c r="R454" s="26"/>
    </row>
    <row r="455" spans="9:18" x14ac:dyDescent="0.25">
      <c r="I455" s="29"/>
      <c r="R455" s="26"/>
    </row>
    <row r="456" spans="9:18" x14ac:dyDescent="0.25">
      <c r="I456" s="29"/>
      <c r="R456" s="26"/>
    </row>
    <row r="457" spans="9:18" x14ac:dyDescent="0.25">
      <c r="I457" s="29"/>
      <c r="R457" s="26"/>
    </row>
    <row r="458" spans="9:18" x14ac:dyDescent="0.25">
      <c r="I458" s="29"/>
      <c r="R458" s="26"/>
    </row>
    <row r="459" spans="9:18" x14ac:dyDescent="0.25">
      <c r="I459" s="29"/>
      <c r="R459" s="26"/>
    </row>
    <row r="460" spans="9:18" x14ac:dyDescent="0.25">
      <c r="I460" s="29"/>
      <c r="R460" s="26"/>
    </row>
    <row r="461" spans="9:18" x14ac:dyDescent="0.25">
      <c r="I461" s="29"/>
      <c r="R461" s="26"/>
    </row>
    <row r="462" spans="9:18" x14ac:dyDescent="0.25">
      <c r="I462" s="29"/>
      <c r="R462" s="26"/>
    </row>
    <row r="463" spans="9:18" x14ac:dyDescent="0.25">
      <c r="I463" s="29"/>
      <c r="R463" s="26"/>
    </row>
    <row r="464" spans="9:18" x14ac:dyDescent="0.25">
      <c r="I464" s="29"/>
      <c r="R464" s="26"/>
    </row>
    <row r="465" spans="9:18" x14ac:dyDescent="0.25">
      <c r="I465" s="29"/>
      <c r="R465" s="26"/>
    </row>
    <row r="466" spans="9:18" x14ac:dyDescent="0.25">
      <c r="I466" s="29"/>
      <c r="R466" s="26"/>
    </row>
    <row r="467" spans="9:18" x14ac:dyDescent="0.25">
      <c r="I467" s="29"/>
      <c r="R467" s="26"/>
    </row>
    <row r="468" spans="9:18" x14ac:dyDescent="0.25">
      <c r="I468" s="29"/>
      <c r="R468" s="26"/>
    </row>
    <row r="469" spans="9:18" x14ac:dyDescent="0.25">
      <c r="I469" s="29"/>
      <c r="R469" s="26"/>
    </row>
    <row r="470" spans="9:18" x14ac:dyDescent="0.25">
      <c r="I470" s="29"/>
      <c r="R470" s="26"/>
    </row>
    <row r="471" spans="9:18" x14ac:dyDescent="0.25">
      <c r="I471" s="29"/>
      <c r="R471" s="26"/>
    </row>
    <row r="472" spans="9:18" x14ac:dyDescent="0.25">
      <c r="I472" s="29"/>
      <c r="R472" s="26"/>
    </row>
    <row r="473" spans="9:18" x14ac:dyDescent="0.25">
      <c r="I473" s="29"/>
      <c r="R473" s="26"/>
    </row>
    <row r="474" spans="9:18" x14ac:dyDescent="0.25">
      <c r="I474" s="29"/>
      <c r="R474" s="26"/>
    </row>
    <row r="475" spans="9:18" x14ac:dyDescent="0.25">
      <c r="I475" s="29"/>
      <c r="R475" s="26"/>
    </row>
    <row r="476" spans="9:18" x14ac:dyDescent="0.25">
      <c r="I476" s="29"/>
      <c r="R476" s="26"/>
    </row>
    <row r="477" spans="9:18" x14ac:dyDescent="0.25">
      <c r="I477" s="29"/>
      <c r="R477" s="26"/>
    </row>
    <row r="478" spans="9:18" x14ac:dyDescent="0.25">
      <c r="I478" s="29"/>
      <c r="R478" s="26"/>
    </row>
    <row r="479" spans="9:18" x14ac:dyDescent="0.25">
      <c r="I479" s="29"/>
      <c r="R479" s="26"/>
    </row>
    <row r="480" spans="9:18" x14ac:dyDescent="0.25">
      <c r="I480" s="29"/>
      <c r="R480" s="26"/>
    </row>
    <row r="481" spans="9:18" x14ac:dyDescent="0.25">
      <c r="I481" s="29"/>
      <c r="R481" s="26"/>
    </row>
    <row r="482" spans="9:18" x14ac:dyDescent="0.25">
      <c r="I482" s="29"/>
      <c r="R482" s="26"/>
    </row>
    <row r="483" spans="9:18" x14ac:dyDescent="0.25">
      <c r="I483" s="29"/>
      <c r="R483" s="26"/>
    </row>
    <row r="484" spans="9:18" x14ac:dyDescent="0.25">
      <c r="I484" s="29"/>
      <c r="R484" s="26"/>
    </row>
    <row r="485" spans="9:18" x14ac:dyDescent="0.25">
      <c r="I485" s="29"/>
      <c r="R485" s="26"/>
    </row>
    <row r="486" spans="9:18" x14ac:dyDescent="0.25">
      <c r="I486" s="29"/>
      <c r="R486" s="26"/>
    </row>
    <row r="487" spans="9:18" x14ac:dyDescent="0.25">
      <c r="I487" s="29"/>
      <c r="R487" s="26"/>
    </row>
    <row r="488" spans="9:18" x14ac:dyDescent="0.25">
      <c r="I488" s="29"/>
      <c r="R488" s="26"/>
    </row>
    <row r="489" spans="9:18" x14ac:dyDescent="0.25">
      <c r="I489" s="29"/>
      <c r="R489" s="26"/>
    </row>
    <row r="490" spans="9:18" x14ac:dyDescent="0.25">
      <c r="I490" s="29"/>
      <c r="R490" s="26"/>
    </row>
    <row r="491" spans="9:18" x14ac:dyDescent="0.25">
      <c r="I491" s="29"/>
      <c r="R491" s="26"/>
    </row>
    <row r="492" spans="9:18" x14ac:dyDescent="0.25">
      <c r="I492" s="29"/>
      <c r="R492" s="26"/>
    </row>
    <row r="493" spans="9:18" x14ac:dyDescent="0.25">
      <c r="I493" s="29"/>
      <c r="R493" s="26"/>
    </row>
    <row r="494" spans="9:18" x14ac:dyDescent="0.25">
      <c r="I494" s="29"/>
      <c r="R494" s="26"/>
    </row>
    <row r="495" spans="9:18" x14ac:dyDescent="0.25">
      <c r="I495" s="29"/>
      <c r="R495" s="26"/>
    </row>
    <row r="496" spans="9:18" x14ac:dyDescent="0.25">
      <c r="I496" s="29"/>
      <c r="R496" s="26"/>
    </row>
    <row r="497" spans="9:18" x14ac:dyDescent="0.25">
      <c r="I497" s="29"/>
      <c r="R497" s="26"/>
    </row>
    <row r="498" spans="9:18" x14ac:dyDescent="0.25">
      <c r="I498" s="29"/>
      <c r="R498" s="26"/>
    </row>
    <row r="499" spans="9:18" x14ac:dyDescent="0.25">
      <c r="I499" s="29"/>
      <c r="R499" s="26"/>
    </row>
    <row r="500" spans="9:18" x14ac:dyDescent="0.25">
      <c r="I500" s="29"/>
      <c r="R500" s="26"/>
    </row>
    <row r="501" spans="9:18" x14ac:dyDescent="0.25">
      <c r="I501" s="29"/>
      <c r="R501" s="26"/>
    </row>
    <row r="502" spans="9:18" x14ac:dyDescent="0.25">
      <c r="I502" s="29"/>
      <c r="R502" s="26"/>
    </row>
    <row r="503" spans="9:18" x14ac:dyDescent="0.25">
      <c r="I503" s="29"/>
      <c r="R503" s="26"/>
    </row>
    <row r="504" spans="9:18" x14ac:dyDescent="0.25">
      <c r="I504" s="29"/>
      <c r="R504" s="26"/>
    </row>
    <row r="505" spans="9:18" x14ac:dyDescent="0.25">
      <c r="I505" s="29"/>
      <c r="R505" s="26"/>
    </row>
    <row r="506" spans="9:18" x14ac:dyDescent="0.25">
      <c r="I506" s="29"/>
      <c r="R506" s="26"/>
    </row>
    <row r="507" spans="9:18" x14ac:dyDescent="0.25">
      <c r="I507" s="29"/>
      <c r="R507" s="26"/>
    </row>
    <row r="508" spans="9:18" x14ac:dyDescent="0.25">
      <c r="I508" s="29"/>
      <c r="R508" s="26"/>
    </row>
    <row r="509" spans="9:18" x14ac:dyDescent="0.25">
      <c r="I509" s="29"/>
      <c r="R509" s="26"/>
    </row>
    <row r="510" spans="9:18" x14ac:dyDescent="0.25">
      <c r="I510" s="29"/>
      <c r="R510" s="26"/>
    </row>
    <row r="511" spans="9:18" x14ac:dyDescent="0.25">
      <c r="I511" s="29"/>
      <c r="R511" s="26"/>
    </row>
    <row r="512" spans="9:18" x14ac:dyDescent="0.25">
      <c r="I512" s="29"/>
      <c r="R512" s="26"/>
    </row>
    <row r="513" spans="9:18" x14ac:dyDescent="0.25">
      <c r="I513" s="29"/>
      <c r="R513" s="26"/>
    </row>
    <row r="514" spans="9:18" x14ac:dyDescent="0.25">
      <c r="I514" s="29"/>
      <c r="R514" s="26"/>
    </row>
    <row r="515" spans="9:18" x14ac:dyDescent="0.25">
      <c r="I515" s="29"/>
      <c r="R515" s="26"/>
    </row>
    <row r="516" spans="9:18" x14ac:dyDescent="0.25">
      <c r="I516" s="29"/>
      <c r="R516" s="26"/>
    </row>
    <row r="517" spans="9:18" x14ac:dyDescent="0.25">
      <c r="I517" s="29"/>
      <c r="R517" s="26"/>
    </row>
    <row r="518" spans="9:18" x14ac:dyDescent="0.25">
      <c r="I518" s="29"/>
      <c r="R518" s="26"/>
    </row>
    <row r="519" spans="9:18" x14ac:dyDescent="0.25">
      <c r="I519" s="29"/>
      <c r="R519" s="26"/>
    </row>
    <row r="520" spans="9:18" x14ac:dyDescent="0.25">
      <c r="I520" s="29"/>
      <c r="R520" s="26"/>
    </row>
    <row r="521" spans="9:18" x14ac:dyDescent="0.25">
      <c r="I521" s="29"/>
      <c r="R521" s="26"/>
    </row>
    <row r="522" spans="9:18" x14ac:dyDescent="0.25">
      <c r="I522" s="29"/>
      <c r="R522" s="26"/>
    </row>
    <row r="523" spans="9:18" x14ac:dyDescent="0.25">
      <c r="I523" s="29"/>
      <c r="R523" s="26"/>
    </row>
    <row r="524" spans="9:18" x14ac:dyDescent="0.25">
      <c r="I524" s="29"/>
      <c r="R524" s="26"/>
    </row>
    <row r="525" spans="9:18" x14ac:dyDescent="0.25">
      <c r="I525" s="29"/>
      <c r="R525" s="26"/>
    </row>
    <row r="526" spans="9:18" x14ac:dyDescent="0.25">
      <c r="I526" s="29"/>
      <c r="R526" s="26"/>
    </row>
    <row r="527" spans="9:18" x14ac:dyDescent="0.25">
      <c r="I527" s="29"/>
      <c r="R527" s="26"/>
    </row>
    <row r="528" spans="9:18" x14ac:dyDescent="0.25">
      <c r="I528" s="29"/>
      <c r="R528" s="26"/>
    </row>
    <row r="529" spans="9:18" x14ac:dyDescent="0.25">
      <c r="I529" s="29"/>
      <c r="R529" s="26"/>
    </row>
    <row r="530" spans="9:18" x14ac:dyDescent="0.25">
      <c r="I530" s="29"/>
      <c r="R530" s="26"/>
    </row>
    <row r="531" spans="9:18" x14ac:dyDescent="0.25">
      <c r="I531" s="29"/>
      <c r="R531" s="26"/>
    </row>
    <row r="532" spans="9:18" x14ac:dyDescent="0.25">
      <c r="I532" s="29"/>
      <c r="R532" s="26"/>
    </row>
    <row r="533" spans="9:18" x14ac:dyDescent="0.25">
      <c r="I533" s="29"/>
      <c r="R533" s="26"/>
    </row>
    <row r="534" spans="9:18" x14ac:dyDescent="0.25">
      <c r="I534" s="29"/>
      <c r="R534" s="26"/>
    </row>
    <row r="535" spans="9:18" x14ac:dyDescent="0.25">
      <c r="I535" s="29"/>
      <c r="R535" s="26"/>
    </row>
    <row r="536" spans="9:18" x14ac:dyDescent="0.25">
      <c r="I536" s="29"/>
      <c r="R536" s="26"/>
    </row>
    <row r="537" spans="9:18" x14ac:dyDescent="0.25">
      <c r="I537" s="29"/>
      <c r="R537" s="26"/>
    </row>
    <row r="538" spans="9:18" x14ac:dyDescent="0.25">
      <c r="I538" s="29"/>
      <c r="R538" s="26"/>
    </row>
    <row r="539" spans="9:18" x14ac:dyDescent="0.25">
      <c r="I539" s="29"/>
      <c r="R539" s="26"/>
    </row>
    <row r="540" spans="9:18" x14ac:dyDescent="0.25">
      <c r="I540" s="29"/>
      <c r="R540" s="26"/>
    </row>
    <row r="541" spans="9:18" x14ac:dyDescent="0.25">
      <c r="I541" s="29"/>
      <c r="R541" s="26"/>
    </row>
    <row r="542" spans="9:18" x14ac:dyDescent="0.25">
      <c r="I542" s="29"/>
      <c r="R542" s="26"/>
    </row>
    <row r="543" spans="9:18" x14ac:dyDescent="0.25">
      <c r="I543" s="29"/>
      <c r="R543" s="26"/>
    </row>
    <row r="544" spans="9:18" x14ac:dyDescent="0.25">
      <c r="I544" s="29"/>
      <c r="R544" s="26"/>
    </row>
    <row r="545" spans="9:18" x14ac:dyDescent="0.25">
      <c r="I545" s="29"/>
      <c r="R545" s="26"/>
    </row>
    <row r="546" spans="9:18" x14ac:dyDescent="0.25">
      <c r="I546" s="29"/>
      <c r="R546" s="26"/>
    </row>
    <row r="547" spans="9:18" x14ac:dyDescent="0.25">
      <c r="I547" s="29"/>
      <c r="R547" s="26"/>
    </row>
    <row r="548" spans="9:18" x14ac:dyDescent="0.25">
      <c r="I548" s="29"/>
      <c r="R548" s="26"/>
    </row>
    <row r="549" spans="9:18" x14ac:dyDescent="0.25">
      <c r="I549" s="29"/>
      <c r="R549" s="26"/>
    </row>
    <row r="550" spans="9:18" x14ac:dyDescent="0.25">
      <c r="I550" s="29"/>
      <c r="R550" s="26"/>
    </row>
    <row r="551" spans="9:18" x14ac:dyDescent="0.25">
      <c r="I551" s="29"/>
      <c r="R551" s="26"/>
    </row>
    <row r="552" spans="9:18" x14ac:dyDescent="0.25">
      <c r="I552" s="29"/>
      <c r="R552" s="26"/>
    </row>
    <row r="553" spans="9:18" x14ac:dyDescent="0.25">
      <c r="I553" s="29"/>
      <c r="R553" s="26"/>
    </row>
    <row r="554" spans="9:18" x14ac:dyDescent="0.25">
      <c r="I554" s="29"/>
      <c r="R554" s="26"/>
    </row>
    <row r="555" spans="9:18" x14ac:dyDescent="0.25">
      <c r="I555" s="29"/>
      <c r="R555" s="26"/>
    </row>
    <row r="556" spans="9:18" x14ac:dyDescent="0.25">
      <c r="I556" s="29"/>
      <c r="R556" s="26"/>
    </row>
    <row r="557" spans="9:18" x14ac:dyDescent="0.25">
      <c r="I557" s="29"/>
      <c r="R557" s="26"/>
    </row>
    <row r="558" spans="9:18" x14ac:dyDescent="0.25">
      <c r="I558" s="29"/>
      <c r="R558" s="26"/>
    </row>
    <row r="559" spans="9:18" x14ac:dyDescent="0.25">
      <c r="I559" s="29"/>
      <c r="R559" s="26"/>
    </row>
    <row r="560" spans="9:18" x14ac:dyDescent="0.25">
      <c r="I560" s="29"/>
      <c r="R560" s="26"/>
    </row>
    <row r="561" spans="9:18" x14ac:dyDescent="0.25">
      <c r="I561" s="29"/>
      <c r="R561" s="26"/>
    </row>
    <row r="562" spans="9:18" x14ac:dyDescent="0.25">
      <c r="I562" s="29"/>
      <c r="R562" s="26"/>
    </row>
    <row r="563" spans="9:18" x14ac:dyDescent="0.25">
      <c r="I563" s="29"/>
      <c r="R563" s="26"/>
    </row>
    <row r="564" spans="9:18" x14ac:dyDescent="0.25">
      <c r="I564" s="29"/>
      <c r="R564" s="26"/>
    </row>
    <row r="565" spans="9:18" x14ac:dyDescent="0.25">
      <c r="I565" s="29"/>
      <c r="R565" s="26"/>
    </row>
    <row r="566" spans="9:18" x14ac:dyDescent="0.25">
      <c r="I566" s="29"/>
      <c r="R566" s="26"/>
    </row>
    <row r="567" spans="9:18" x14ac:dyDescent="0.25">
      <c r="I567" s="29"/>
      <c r="R567" s="26"/>
    </row>
    <row r="568" spans="9:18" x14ac:dyDescent="0.25">
      <c r="I568" s="29"/>
      <c r="R568" s="26"/>
    </row>
    <row r="569" spans="9:18" x14ac:dyDescent="0.25">
      <c r="I569" s="29"/>
      <c r="R569" s="26"/>
    </row>
    <row r="570" spans="9:18" x14ac:dyDescent="0.25">
      <c r="I570" s="29"/>
      <c r="R570" s="26"/>
    </row>
    <row r="571" spans="9:18" x14ac:dyDescent="0.25">
      <c r="I571" s="29"/>
      <c r="R571" s="26"/>
    </row>
    <row r="572" spans="9:18" x14ac:dyDescent="0.25">
      <c r="I572" s="29"/>
      <c r="R572" s="26"/>
    </row>
    <row r="573" spans="9:18" x14ac:dyDescent="0.25">
      <c r="I573" s="29"/>
      <c r="R573" s="26"/>
    </row>
    <row r="574" spans="9:18" x14ac:dyDescent="0.25">
      <c r="I574" s="29"/>
      <c r="R574" s="26"/>
    </row>
    <row r="575" spans="9:18" x14ac:dyDescent="0.25">
      <c r="I575" s="29"/>
      <c r="R575" s="26"/>
    </row>
    <row r="576" spans="9:18" x14ac:dyDescent="0.25">
      <c r="I576" s="29"/>
      <c r="R576" s="26"/>
    </row>
    <row r="577" spans="9:18" x14ac:dyDescent="0.25">
      <c r="I577" s="29"/>
      <c r="R577" s="26"/>
    </row>
    <row r="578" spans="9:18" x14ac:dyDescent="0.25">
      <c r="I578" s="29"/>
      <c r="R578" s="26"/>
    </row>
    <row r="579" spans="9:18" x14ac:dyDescent="0.25">
      <c r="I579" s="29"/>
      <c r="R579" s="26"/>
    </row>
    <row r="580" spans="9:18" x14ac:dyDescent="0.25">
      <c r="I580" s="29"/>
      <c r="R580" s="26"/>
    </row>
    <row r="581" spans="9:18" x14ac:dyDescent="0.25">
      <c r="I581" s="29"/>
      <c r="R581" s="26"/>
    </row>
    <row r="582" spans="9:18" x14ac:dyDescent="0.25">
      <c r="I582" s="29"/>
      <c r="R582" s="26"/>
    </row>
    <row r="583" spans="9:18" x14ac:dyDescent="0.25">
      <c r="I583" s="29"/>
      <c r="R583" s="26"/>
    </row>
    <row r="584" spans="9:18" x14ac:dyDescent="0.25">
      <c r="I584" s="29"/>
      <c r="R584" s="26"/>
    </row>
    <row r="585" spans="9:18" x14ac:dyDescent="0.25">
      <c r="I585" s="29"/>
      <c r="R585" s="26"/>
    </row>
    <row r="586" spans="9:18" x14ac:dyDescent="0.25">
      <c r="I586" s="29"/>
      <c r="R586" s="26"/>
    </row>
    <row r="587" spans="9:18" x14ac:dyDescent="0.25">
      <c r="I587" s="29"/>
      <c r="R587" s="26"/>
    </row>
    <row r="588" spans="9:18" x14ac:dyDescent="0.25">
      <c r="I588" s="29"/>
      <c r="R588" s="26"/>
    </row>
    <row r="589" spans="9:18" x14ac:dyDescent="0.25">
      <c r="I589" s="29"/>
      <c r="R589" s="26"/>
    </row>
    <row r="590" spans="9:18" x14ac:dyDescent="0.25">
      <c r="I590" s="29"/>
      <c r="R590" s="26"/>
    </row>
    <row r="591" spans="9:18" x14ac:dyDescent="0.25">
      <c r="I591" s="29"/>
      <c r="R591" s="26"/>
    </row>
    <row r="592" spans="9:18" x14ac:dyDescent="0.25">
      <c r="I592" s="29"/>
      <c r="R592" s="26"/>
    </row>
    <row r="593" spans="9:18" x14ac:dyDescent="0.25">
      <c r="I593" s="29"/>
      <c r="R593" s="26"/>
    </row>
    <row r="594" spans="9:18" x14ac:dyDescent="0.25">
      <c r="I594" s="29"/>
      <c r="R594" s="26"/>
    </row>
    <row r="595" spans="9:18" x14ac:dyDescent="0.25">
      <c r="I595" s="29"/>
      <c r="R595" s="26"/>
    </row>
    <row r="596" spans="9:18" x14ac:dyDescent="0.25">
      <c r="I596" s="29"/>
      <c r="R596" s="26"/>
    </row>
    <row r="597" spans="9:18" x14ac:dyDescent="0.25">
      <c r="I597" s="29"/>
      <c r="R597" s="26"/>
    </row>
    <row r="598" spans="9:18" x14ac:dyDescent="0.25">
      <c r="I598" s="29"/>
      <c r="R598" s="26"/>
    </row>
    <row r="599" spans="9:18" x14ac:dyDescent="0.25">
      <c r="I599" s="29"/>
      <c r="R599" s="26"/>
    </row>
    <row r="600" spans="9:18" x14ac:dyDescent="0.25">
      <c r="I600" s="29"/>
      <c r="R600" s="26"/>
    </row>
    <row r="601" spans="9:18" x14ac:dyDescent="0.25">
      <c r="I601" s="29"/>
      <c r="R601" s="26"/>
    </row>
    <row r="602" spans="9:18" x14ac:dyDescent="0.25">
      <c r="I602" s="29"/>
      <c r="R602" s="26"/>
    </row>
    <row r="603" spans="9:18" x14ac:dyDescent="0.25">
      <c r="I603" s="29"/>
      <c r="R603" s="26"/>
    </row>
    <row r="604" spans="9:18" x14ac:dyDescent="0.25">
      <c r="I604" s="29"/>
      <c r="R604" s="26"/>
    </row>
    <row r="605" spans="9:18" x14ac:dyDescent="0.25">
      <c r="I605" s="29"/>
      <c r="R605" s="26"/>
    </row>
    <row r="606" spans="9:18" x14ac:dyDescent="0.25">
      <c r="I606" s="29"/>
      <c r="R606" s="26"/>
    </row>
    <row r="607" spans="9:18" x14ac:dyDescent="0.25">
      <c r="I607" s="29"/>
      <c r="R607" s="26"/>
    </row>
    <row r="608" spans="9:18" x14ac:dyDescent="0.25">
      <c r="I608" s="29"/>
      <c r="R608" s="26"/>
    </row>
    <row r="609" spans="9:18" x14ac:dyDescent="0.25">
      <c r="I609" s="29"/>
      <c r="R609" s="26"/>
    </row>
    <row r="610" spans="9:18" x14ac:dyDescent="0.25">
      <c r="I610" s="29"/>
      <c r="R610" s="26"/>
    </row>
    <row r="611" spans="9:18" x14ac:dyDescent="0.25">
      <c r="I611" s="29"/>
      <c r="R611" s="26"/>
    </row>
    <row r="612" spans="9:18" x14ac:dyDescent="0.25">
      <c r="I612" s="29"/>
      <c r="R612" s="26"/>
    </row>
    <row r="613" spans="9:18" x14ac:dyDescent="0.25">
      <c r="I613" s="29"/>
      <c r="R613" s="26"/>
    </row>
    <row r="614" spans="9:18" x14ac:dyDescent="0.25">
      <c r="I614" s="29"/>
      <c r="R614" s="26"/>
    </row>
    <row r="615" spans="9:18" x14ac:dyDescent="0.25">
      <c r="I615" s="29"/>
      <c r="R615" s="26"/>
    </row>
    <row r="616" spans="9:18" x14ac:dyDescent="0.25">
      <c r="I616" s="29"/>
      <c r="R616" s="26"/>
    </row>
    <row r="617" spans="9:18" x14ac:dyDescent="0.25">
      <c r="I617" s="29"/>
      <c r="R617" s="26"/>
    </row>
    <row r="618" spans="9:18" x14ac:dyDescent="0.25">
      <c r="I618" s="29"/>
      <c r="R618" s="26"/>
    </row>
    <row r="619" spans="9:18" x14ac:dyDescent="0.25">
      <c r="I619" s="29"/>
      <c r="R619" s="26"/>
    </row>
    <row r="620" spans="9:18" x14ac:dyDescent="0.25">
      <c r="I620" s="29"/>
      <c r="R620" s="26"/>
    </row>
    <row r="621" spans="9:18" x14ac:dyDescent="0.25">
      <c r="I621" s="29"/>
      <c r="R621" s="26"/>
    </row>
    <row r="622" spans="9:18" x14ac:dyDescent="0.25">
      <c r="I622" s="29"/>
      <c r="R622" s="26"/>
    </row>
    <row r="623" spans="9:18" x14ac:dyDescent="0.25">
      <c r="I623" s="29"/>
      <c r="R623" s="26"/>
    </row>
    <row r="624" spans="9:18" x14ac:dyDescent="0.25">
      <c r="I624" s="29"/>
      <c r="R624" s="26"/>
    </row>
    <row r="625" spans="9:18" x14ac:dyDescent="0.25">
      <c r="I625" s="29"/>
      <c r="R625" s="26"/>
    </row>
    <row r="626" spans="9:18" x14ac:dyDescent="0.25">
      <c r="I626" s="29"/>
      <c r="R626" s="26"/>
    </row>
    <row r="627" spans="9:18" x14ac:dyDescent="0.25">
      <c r="I627" s="29"/>
      <c r="R627" s="26"/>
    </row>
    <row r="628" spans="9:18" x14ac:dyDescent="0.25">
      <c r="I628" s="29"/>
      <c r="R628" s="26"/>
    </row>
    <row r="629" spans="9:18" x14ac:dyDescent="0.25">
      <c r="I629" s="29"/>
      <c r="R629" s="26"/>
    </row>
    <row r="630" spans="9:18" x14ac:dyDescent="0.25">
      <c r="I630" s="29"/>
      <c r="R630" s="26"/>
    </row>
    <row r="631" spans="9:18" x14ac:dyDescent="0.25">
      <c r="I631" s="29"/>
      <c r="R631" s="26"/>
    </row>
    <row r="632" spans="9:18" x14ac:dyDescent="0.25">
      <c r="I632" s="29"/>
      <c r="R632" s="26"/>
    </row>
    <row r="633" spans="9:18" x14ac:dyDescent="0.25">
      <c r="I633" s="29"/>
      <c r="R633" s="26"/>
    </row>
    <row r="634" spans="9:18" x14ac:dyDescent="0.25">
      <c r="I634" s="29"/>
      <c r="R634" s="26"/>
    </row>
    <row r="635" spans="9:18" x14ac:dyDescent="0.25">
      <c r="I635" s="29"/>
      <c r="R635" s="26"/>
    </row>
    <row r="636" spans="9:18" x14ac:dyDescent="0.25">
      <c r="I636" s="29"/>
      <c r="R636" s="26"/>
    </row>
    <row r="637" spans="9:18" x14ac:dyDescent="0.25">
      <c r="I637" s="29"/>
      <c r="R637" s="26"/>
    </row>
    <row r="638" spans="9:18" x14ac:dyDescent="0.25">
      <c r="I638" s="29"/>
      <c r="R638" s="26"/>
    </row>
    <row r="639" spans="9:18" x14ac:dyDescent="0.25">
      <c r="I639" s="29"/>
      <c r="R639" s="26"/>
    </row>
    <row r="640" spans="9:18" x14ac:dyDescent="0.25">
      <c r="I640" s="29"/>
      <c r="R640" s="26"/>
    </row>
    <row r="641" spans="9:18" x14ac:dyDescent="0.25">
      <c r="I641" s="29"/>
      <c r="R641" s="26"/>
    </row>
    <row r="642" spans="9:18" x14ac:dyDescent="0.25">
      <c r="I642" s="29"/>
      <c r="R642" s="26"/>
    </row>
    <row r="643" spans="9:18" x14ac:dyDescent="0.25">
      <c r="I643" s="29"/>
      <c r="R643" s="26"/>
    </row>
    <row r="644" spans="9:18" x14ac:dyDescent="0.25">
      <c r="I644" s="29"/>
      <c r="R644" s="26"/>
    </row>
    <row r="645" spans="9:18" x14ac:dyDescent="0.25">
      <c r="I645" s="29"/>
      <c r="R645" s="26"/>
    </row>
    <row r="646" spans="9:18" x14ac:dyDescent="0.25">
      <c r="I646" s="29"/>
      <c r="R646" s="26"/>
    </row>
    <row r="647" spans="9:18" x14ac:dyDescent="0.25">
      <c r="I647" s="29"/>
      <c r="R647" s="26"/>
    </row>
    <row r="648" spans="9:18" x14ac:dyDescent="0.25">
      <c r="I648" s="29"/>
      <c r="R648" s="26"/>
    </row>
    <row r="649" spans="9:18" x14ac:dyDescent="0.25">
      <c r="I649" s="29"/>
      <c r="R649" s="26"/>
    </row>
    <row r="650" spans="9:18" x14ac:dyDescent="0.25">
      <c r="I650" s="29"/>
      <c r="R650" s="26"/>
    </row>
    <row r="651" spans="9:18" x14ac:dyDescent="0.25">
      <c r="I651" s="29"/>
      <c r="R651" s="26"/>
    </row>
    <row r="652" spans="9:18" x14ac:dyDescent="0.25">
      <c r="I652" s="29"/>
      <c r="R652" s="26"/>
    </row>
    <row r="653" spans="9:18" x14ac:dyDescent="0.25">
      <c r="I653" s="29"/>
      <c r="R653" s="26"/>
    </row>
    <row r="654" spans="9:18" x14ac:dyDescent="0.25">
      <c r="I654" s="29"/>
      <c r="R654" s="26"/>
    </row>
    <row r="655" spans="9:18" x14ac:dyDescent="0.25">
      <c r="I655" s="29"/>
      <c r="R655" s="26"/>
    </row>
    <row r="656" spans="9:18" x14ac:dyDescent="0.25">
      <c r="I656" s="29"/>
      <c r="R656" s="26"/>
    </row>
    <row r="657" spans="9:18" x14ac:dyDescent="0.25">
      <c r="I657" s="29"/>
      <c r="R657" s="26"/>
    </row>
    <row r="658" spans="9:18" x14ac:dyDescent="0.25">
      <c r="I658" s="29"/>
      <c r="R658" s="26"/>
    </row>
    <row r="659" spans="9:18" x14ac:dyDescent="0.25">
      <c r="I659" s="29"/>
      <c r="R659" s="26"/>
    </row>
    <row r="660" spans="9:18" x14ac:dyDescent="0.25">
      <c r="I660" s="29"/>
      <c r="R660" s="26"/>
    </row>
    <row r="661" spans="9:18" x14ac:dyDescent="0.25">
      <c r="I661" s="29"/>
      <c r="R661" s="26"/>
    </row>
    <row r="662" spans="9:18" x14ac:dyDescent="0.25">
      <c r="I662" s="29"/>
      <c r="R662" s="26"/>
    </row>
    <row r="663" spans="9:18" x14ac:dyDescent="0.25">
      <c r="I663" s="29"/>
      <c r="R663" s="26"/>
    </row>
    <row r="664" spans="9:18" x14ac:dyDescent="0.25">
      <c r="I664" s="29"/>
      <c r="R664" s="26"/>
    </row>
    <row r="665" spans="9:18" x14ac:dyDescent="0.25">
      <c r="I665" s="29"/>
      <c r="R665" s="26"/>
    </row>
    <row r="666" spans="9:18" x14ac:dyDescent="0.25">
      <c r="I666" s="29"/>
      <c r="R666" s="26"/>
    </row>
    <row r="667" spans="9:18" x14ac:dyDescent="0.25">
      <c r="I667" s="29"/>
      <c r="R667" s="26"/>
    </row>
    <row r="668" spans="9:18" x14ac:dyDescent="0.25">
      <c r="I668" s="29"/>
      <c r="R668" s="26"/>
    </row>
    <row r="669" spans="9:18" x14ac:dyDescent="0.25">
      <c r="I669" s="29"/>
      <c r="R669" s="26"/>
    </row>
    <row r="670" spans="9:18" x14ac:dyDescent="0.25">
      <c r="I670" s="29"/>
      <c r="R670" s="26"/>
    </row>
    <row r="671" spans="9:18" x14ac:dyDescent="0.25">
      <c r="I671" s="29"/>
      <c r="R671" s="26"/>
    </row>
    <row r="672" spans="9:18" x14ac:dyDescent="0.25">
      <c r="I672" s="29"/>
      <c r="R672" s="26"/>
    </row>
    <row r="673" spans="9:18" x14ac:dyDescent="0.25">
      <c r="I673" s="29"/>
      <c r="R673" s="26"/>
    </row>
    <row r="674" spans="9:18" x14ac:dyDescent="0.25">
      <c r="I674" s="29"/>
      <c r="R674" s="26"/>
    </row>
    <row r="675" spans="9:18" x14ac:dyDescent="0.25">
      <c r="I675" s="29"/>
      <c r="R675" s="26"/>
    </row>
    <row r="676" spans="9:18" x14ac:dyDescent="0.25">
      <c r="I676" s="29"/>
      <c r="R676" s="26"/>
    </row>
    <row r="677" spans="9:18" x14ac:dyDescent="0.25">
      <c r="I677" s="29"/>
      <c r="R677" s="26"/>
    </row>
    <row r="678" spans="9:18" x14ac:dyDescent="0.25">
      <c r="I678" s="29"/>
      <c r="R678" s="26"/>
    </row>
    <row r="679" spans="9:18" x14ac:dyDescent="0.25">
      <c r="I679" s="29"/>
      <c r="R679" s="26"/>
    </row>
    <row r="680" spans="9:18" x14ac:dyDescent="0.25">
      <c r="I680" s="29"/>
      <c r="R680" s="26"/>
    </row>
    <row r="681" spans="9:18" x14ac:dyDescent="0.25">
      <c r="I681" s="29"/>
      <c r="R681" s="26"/>
    </row>
    <row r="682" spans="9:18" x14ac:dyDescent="0.25">
      <c r="I682" s="29"/>
      <c r="R682" s="26"/>
    </row>
    <row r="683" spans="9:18" x14ac:dyDescent="0.25">
      <c r="I683" s="29"/>
      <c r="R683" s="26"/>
    </row>
    <row r="684" spans="9:18" x14ac:dyDescent="0.25">
      <c r="I684" s="29"/>
      <c r="R684" s="26"/>
    </row>
    <row r="685" spans="9:18" x14ac:dyDescent="0.25">
      <c r="I685" s="29"/>
      <c r="R685" s="26"/>
    </row>
    <row r="686" spans="9:18" x14ac:dyDescent="0.25">
      <c r="I686" s="29"/>
      <c r="R686" s="26"/>
    </row>
    <row r="687" spans="9:18" x14ac:dyDescent="0.25">
      <c r="I687" s="29"/>
      <c r="R687" s="26"/>
    </row>
    <row r="688" spans="9:18" x14ac:dyDescent="0.25">
      <c r="I688" s="29"/>
      <c r="R688" s="26"/>
    </row>
    <row r="689" spans="9:18" x14ac:dyDescent="0.25">
      <c r="I689" s="29"/>
      <c r="R689" s="26"/>
    </row>
    <row r="690" spans="9:18" x14ac:dyDescent="0.25">
      <c r="I690" s="29"/>
      <c r="R690" s="26"/>
    </row>
    <row r="691" spans="9:18" x14ac:dyDescent="0.25">
      <c r="I691" s="29"/>
      <c r="R691" s="26"/>
    </row>
    <row r="692" spans="9:18" x14ac:dyDescent="0.25">
      <c r="I692" s="29"/>
      <c r="R692" s="26"/>
    </row>
    <row r="693" spans="9:18" x14ac:dyDescent="0.25">
      <c r="I693" s="29"/>
      <c r="R693" s="26"/>
    </row>
    <row r="694" spans="9:18" x14ac:dyDescent="0.25">
      <c r="I694" s="29"/>
      <c r="R694" s="26"/>
    </row>
    <row r="695" spans="9:18" x14ac:dyDescent="0.25">
      <c r="I695" s="29"/>
      <c r="R695" s="26"/>
    </row>
    <row r="696" spans="9:18" x14ac:dyDescent="0.25">
      <c r="I696" s="29"/>
      <c r="R696" s="26"/>
    </row>
    <row r="697" spans="9:18" x14ac:dyDescent="0.25">
      <c r="I697" s="29"/>
      <c r="R697" s="26"/>
    </row>
    <row r="698" spans="9:18" x14ac:dyDescent="0.25">
      <c r="I698" s="29"/>
      <c r="R698" s="26"/>
    </row>
    <row r="699" spans="9:18" x14ac:dyDescent="0.25">
      <c r="I699" s="29"/>
      <c r="R699" s="26"/>
    </row>
    <row r="700" spans="9:18" x14ac:dyDescent="0.25">
      <c r="I700" s="29"/>
      <c r="R700" s="26"/>
    </row>
    <row r="701" spans="9:18" x14ac:dyDescent="0.25">
      <c r="I701" s="29"/>
      <c r="R701" s="26"/>
    </row>
    <row r="702" spans="9:18" x14ac:dyDescent="0.25">
      <c r="I702" s="29"/>
      <c r="R702" s="26"/>
    </row>
    <row r="703" spans="9:18" x14ac:dyDescent="0.25">
      <c r="I703" s="29"/>
      <c r="R703" s="26"/>
    </row>
    <row r="704" spans="9:18" x14ac:dyDescent="0.25">
      <c r="I704" s="29"/>
      <c r="R704" s="26"/>
    </row>
    <row r="705" spans="9:18" x14ac:dyDescent="0.25">
      <c r="I705" s="29"/>
      <c r="R705" s="26"/>
    </row>
    <row r="706" spans="9:18" x14ac:dyDescent="0.25">
      <c r="I706" s="29"/>
      <c r="R706" s="26"/>
    </row>
    <row r="707" spans="9:18" x14ac:dyDescent="0.25">
      <c r="I707" s="29"/>
      <c r="R707" s="26"/>
    </row>
    <row r="708" spans="9:18" x14ac:dyDescent="0.25">
      <c r="I708" s="29"/>
      <c r="R708" s="26"/>
    </row>
    <row r="709" spans="9:18" x14ac:dyDescent="0.25">
      <c r="I709" s="29"/>
      <c r="R709" s="26"/>
    </row>
    <row r="710" spans="9:18" x14ac:dyDescent="0.25">
      <c r="I710" s="29"/>
      <c r="R710" s="26"/>
    </row>
    <row r="711" spans="9:18" x14ac:dyDescent="0.25">
      <c r="I711" s="29"/>
      <c r="R711" s="26"/>
    </row>
    <row r="712" spans="9:18" x14ac:dyDescent="0.25">
      <c r="I712" s="29"/>
      <c r="R712" s="26"/>
    </row>
    <row r="713" spans="9:18" x14ac:dyDescent="0.25">
      <c r="I713" s="29"/>
      <c r="R713" s="26"/>
    </row>
    <row r="714" spans="9:18" x14ac:dyDescent="0.25">
      <c r="I714" s="29"/>
      <c r="R714" s="26"/>
    </row>
    <row r="715" spans="9:18" x14ac:dyDescent="0.25">
      <c r="I715" s="29"/>
      <c r="R715" s="26"/>
    </row>
    <row r="716" spans="9:18" x14ac:dyDescent="0.25">
      <c r="I716" s="29"/>
      <c r="R716" s="26"/>
    </row>
    <row r="717" spans="9:18" x14ac:dyDescent="0.25">
      <c r="I717" s="29"/>
      <c r="R717" s="26"/>
    </row>
    <row r="718" spans="9:18" x14ac:dyDescent="0.25">
      <c r="I718" s="29"/>
      <c r="R718" s="26"/>
    </row>
    <row r="719" spans="9:18" x14ac:dyDescent="0.25">
      <c r="I719" s="29"/>
      <c r="R719" s="26"/>
    </row>
    <row r="720" spans="9:18" x14ac:dyDescent="0.25">
      <c r="I720" s="29"/>
      <c r="R720" s="26"/>
    </row>
    <row r="721" spans="9:18" x14ac:dyDescent="0.25">
      <c r="I721" s="29"/>
      <c r="R721" s="26"/>
    </row>
    <row r="722" spans="9:18" x14ac:dyDescent="0.25">
      <c r="I722" s="29"/>
      <c r="R722" s="26"/>
    </row>
    <row r="723" spans="9:18" x14ac:dyDescent="0.25">
      <c r="I723" s="29"/>
      <c r="R723" s="26"/>
    </row>
    <row r="724" spans="9:18" x14ac:dyDescent="0.25">
      <c r="I724" s="29"/>
      <c r="R724" s="26"/>
    </row>
    <row r="725" spans="9:18" x14ac:dyDescent="0.25">
      <c r="I725" s="29"/>
      <c r="R725" s="26"/>
    </row>
    <row r="726" spans="9:18" x14ac:dyDescent="0.25">
      <c r="I726" s="29"/>
      <c r="R726" s="26"/>
    </row>
    <row r="727" spans="9:18" x14ac:dyDescent="0.25">
      <c r="I727" s="29"/>
      <c r="R727" s="26"/>
    </row>
    <row r="728" spans="9:18" x14ac:dyDescent="0.25">
      <c r="I728" s="29"/>
      <c r="R728" s="26"/>
    </row>
    <row r="729" spans="9:18" x14ac:dyDescent="0.25">
      <c r="I729" s="29"/>
      <c r="R729" s="26"/>
    </row>
    <row r="730" spans="9:18" x14ac:dyDescent="0.25">
      <c r="I730" s="29"/>
      <c r="R730" s="26"/>
    </row>
    <row r="731" spans="9:18" x14ac:dyDescent="0.25">
      <c r="I731" s="29"/>
      <c r="R731" s="26"/>
    </row>
    <row r="732" spans="9:18" x14ac:dyDescent="0.25">
      <c r="I732" s="29"/>
      <c r="R732" s="26"/>
    </row>
    <row r="733" spans="9:18" x14ac:dyDescent="0.25">
      <c r="I733" s="29"/>
      <c r="R733" s="26"/>
    </row>
    <row r="734" spans="9:18" x14ac:dyDescent="0.25">
      <c r="I734" s="29"/>
      <c r="R734" s="26"/>
    </row>
    <row r="735" spans="9:18" x14ac:dyDescent="0.25">
      <c r="I735" s="29"/>
      <c r="R735" s="26"/>
    </row>
    <row r="736" spans="9:18" x14ac:dyDescent="0.25">
      <c r="I736" s="29"/>
      <c r="R736" s="26"/>
    </row>
    <row r="737" spans="9:18" x14ac:dyDescent="0.25">
      <c r="I737" s="29"/>
      <c r="R737" s="26"/>
    </row>
    <row r="738" spans="9:18" x14ac:dyDescent="0.25">
      <c r="I738" s="29"/>
      <c r="R738" s="26"/>
    </row>
    <row r="739" spans="9:18" x14ac:dyDescent="0.25">
      <c r="I739" s="29"/>
      <c r="R739" s="26"/>
    </row>
    <row r="740" spans="9:18" x14ac:dyDescent="0.25">
      <c r="I740" s="29"/>
      <c r="R740" s="26"/>
    </row>
    <row r="741" spans="9:18" x14ac:dyDescent="0.25">
      <c r="I741" s="29"/>
      <c r="R741" s="26"/>
    </row>
    <row r="742" spans="9:18" x14ac:dyDescent="0.25">
      <c r="I742" s="29"/>
      <c r="R742" s="26"/>
    </row>
    <row r="743" spans="9:18" x14ac:dyDescent="0.25">
      <c r="I743" s="29"/>
      <c r="R743" s="26"/>
    </row>
    <row r="744" spans="9:18" x14ac:dyDescent="0.25">
      <c r="I744" s="29"/>
      <c r="R744" s="26"/>
    </row>
    <row r="745" spans="9:18" x14ac:dyDescent="0.25">
      <c r="I745" s="29"/>
      <c r="R745" s="26"/>
    </row>
    <row r="746" spans="9:18" x14ac:dyDescent="0.25">
      <c r="I746" s="29"/>
      <c r="R746" s="26"/>
    </row>
    <row r="747" spans="9:18" x14ac:dyDescent="0.25">
      <c r="I747" s="29"/>
      <c r="R747" s="26"/>
    </row>
    <row r="748" spans="9:18" x14ac:dyDescent="0.25">
      <c r="I748" s="29"/>
      <c r="R748" s="26"/>
    </row>
    <row r="749" spans="9:18" x14ac:dyDescent="0.25">
      <c r="I749" s="29"/>
      <c r="R749" s="26"/>
    </row>
    <row r="750" spans="9:18" x14ac:dyDescent="0.25">
      <c r="I750" s="29"/>
      <c r="R750" s="26"/>
    </row>
    <row r="751" spans="9:18" x14ac:dyDescent="0.25">
      <c r="I751" s="29"/>
      <c r="R751" s="26"/>
    </row>
    <row r="752" spans="9:18" x14ac:dyDescent="0.25">
      <c r="I752" s="29"/>
      <c r="R752" s="26"/>
    </row>
    <row r="753" spans="9:18" x14ac:dyDescent="0.25">
      <c r="I753" s="29"/>
      <c r="R753" s="26"/>
    </row>
    <row r="754" spans="9:18" x14ac:dyDescent="0.25">
      <c r="I754" s="29"/>
      <c r="R754" s="26"/>
    </row>
    <row r="755" spans="9:18" x14ac:dyDescent="0.25">
      <c r="I755" s="29"/>
      <c r="R755" s="26"/>
    </row>
    <row r="756" spans="9:18" x14ac:dyDescent="0.25">
      <c r="I756" s="29"/>
      <c r="R756" s="26"/>
    </row>
    <row r="757" spans="9:18" x14ac:dyDescent="0.25">
      <c r="I757" s="29"/>
      <c r="R757" s="26"/>
    </row>
    <row r="758" spans="9:18" x14ac:dyDescent="0.25">
      <c r="I758" s="29"/>
      <c r="R758" s="26"/>
    </row>
    <row r="759" spans="9:18" x14ac:dyDescent="0.25">
      <c r="I759" s="29"/>
      <c r="R759" s="26"/>
    </row>
    <row r="760" spans="9:18" x14ac:dyDescent="0.25">
      <c r="I760" s="29"/>
      <c r="R760" s="26"/>
    </row>
    <row r="761" spans="9:18" x14ac:dyDescent="0.25">
      <c r="I761" s="29"/>
      <c r="R761" s="26"/>
    </row>
    <row r="762" spans="9:18" x14ac:dyDescent="0.25">
      <c r="I762" s="29"/>
      <c r="R762" s="26"/>
    </row>
    <row r="763" spans="9:18" x14ac:dyDescent="0.25">
      <c r="I763" s="29"/>
      <c r="R763" s="26"/>
    </row>
    <row r="764" spans="9:18" x14ac:dyDescent="0.25">
      <c r="I764" s="29"/>
      <c r="R764" s="26"/>
    </row>
    <row r="765" spans="9:18" x14ac:dyDescent="0.25">
      <c r="I765" s="29"/>
      <c r="R765" s="26"/>
    </row>
    <row r="766" spans="9:18" x14ac:dyDescent="0.25">
      <c r="I766" s="29"/>
      <c r="R766" s="26"/>
    </row>
    <row r="767" spans="9:18" x14ac:dyDescent="0.25">
      <c r="I767" s="29"/>
      <c r="R767" s="26"/>
    </row>
    <row r="768" spans="9:18" x14ac:dyDescent="0.25">
      <c r="I768" s="29"/>
      <c r="R768" s="26"/>
    </row>
    <row r="769" spans="9:18" x14ac:dyDescent="0.25">
      <c r="I769" s="29"/>
      <c r="R769" s="26"/>
    </row>
    <row r="770" spans="9:18" x14ac:dyDescent="0.25">
      <c r="I770" s="29"/>
      <c r="R770" s="26"/>
    </row>
    <row r="771" spans="9:18" x14ac:dyDescent="0.25">
      <c r="I771" s="29"/>
      <c r="R771" s="26"/>
    </row>
    <row r="772" spans="9:18" x14ac:dyDescent="0.25">
      <c r="I772" s="29"/>
      <c r="R772" s="26"/>
    </row>
    <row r="773" spans="9:18" x14ac:dyDescent="0.25">
      <c r="I773" s="29"/>
      <c r="R773" s="26"/>
    </row>
    <row r="774" spans="9:18" x14ac:dyDescent="0.25">
      <c r="I774" s="29"/>
      <c r="R774" s="26"/>
    </row>
    <row r="775" spans="9:18" x14ac:dyDescent="0.25">
      <c r="I775" s="29"/>
      <c r="R775" s="26"/>
    </row>
    <row r="776" spans="9:18" x14ac:dyDescent="0.25">
      <c r="I776" s="29"/>
      <c r="R776" s="26"/>
    </row>
    <row r="777" spans="9:18" x14ac:dyDescent="0.25">
      <c r="I777" s="29"/>
      <c r="R777" s="26"/>
    </row>
    <row r="778" spans="9:18" x14ac:dyDescent="0.25">
      <c r="I778" s="29"/>
      <c r="R778" s="26"/>
    </row>
    <row r="779" spans="9:18" x14ac:dyDescent="0.25">
      <c r="I779" s="29"/>
      <c r="R779" s="26"/>
    </row>
    <row r="780" spans="9:18" x14ac:dyDescent="0.25">
      <c r="I780" s="29"/>
      <c r="R780" s="26"/>
    </row>
    <row r="781" spans="9:18" x14ac:dyDescent="0.25">
      <c r="I781" s="29"/>
      <c r="R781" s="26"/>
    </row>
    <row r="782" spans="9:18" x14ac:dyDescent="0.25">
      <c r="I782" s="29"/>
      <c r="R782" s="26"/>
    </row>
    <row r="783" spans="9:18" x14ac:dyDescent="0.25">
      <c r="I783" s="29"/>
      <c r="R783" s="26"/>
    </row>
    <row r="784" spans="9:18" x14ac:dyDescent="0.25">
      <c r="I784" s="29"/>
      <c r="R784" s="26"/>
    </row>
    <row r="785" spans="9:18" x14ac:dyDescent="0.25">
      <c r="I785" s="29"/>
      <c r="R785" s="26"/>
    </row>
    <row r="786" spans="9:18" x14ac:dyDescent="0.25">
      <c r="I786" s="29"/>
      <c r="R786" s="26"/>
    </row>
    <row r="787" spans="9:18" x14ac:dyDescent="0.25">
      <c r="I787" s="29"/>
      <c r="R787" s="26"/>
    </row>
    <row r="788" spans="9:18" x14ac:dyDescent="0.25">
      <c r="I788" s="29"/>
      <c r="R788" s="26"/>
    </row>
    <row r="789" spans="9:18" x14ac:dyDescent="0.25">
      <c r="I789" s="29"/>
      <c r="R789" s="26"/>
    </row>
    <row r="790" spans="9:18" x14ac:dyDescent="0.25">
      <c r="I790" s="29"/>
      <c r="R790" s="26"/>
    </row>
    <row r="791" spans="9:18" x14ac:dyDescent="0.25">
      <c r="I791" s="29"/>
      <c r="R791" s="26"/>
    </row>
    <row r="792" spans="9:18" x14ac:dyDescent="0.25">
      <c r="I792" s="29"/>
      <c r="R792" s="26"/>
    </row>
    <row r="793" spans="9:18" x14ac:dyDescent="0.25">
      <c r="I793" s="29"/>
      <c r="R793" s="26"/>
    </row>
    <row r="794" spans="9:18" x14ac:dyDescent="0.25">
      <c r="I794" s="29"/>
      <c r="R794" s="26"/>
    </row>
    <row r="795" spans="9:18" x14ac:dyDescent="0.25">
      <c r="I795" s="29"/>
      <c r="R795" s="26"/>
    </row>
    <row r="796" spans="9:18" x14ac:dyDescent="0.25">
      <c r="I796" s="29"/>
      <c r="R796" s="26"/>
    </row>
    <row r="797" spans="9:18" x14ac:dyDescent="0.25">
      <c r="I797" s="29"/>
      <c r="R797" s="26"/>
    </row>
    <row r="798" spans="9:18" x14ac:dyDescent="0.25">
      <c r="I798" s="29"/>
      <c r="R798" s="26"/>
    </row>
    <row r="799" spans="9:18" x14ac:dyDescent="0.25">
      <c r="I799" s="29"/>
      <c r="R799" s="26"/>
    </row>
    <row r="800" spans="9:18" x14ac:dyDescent="0.25">
      <c r="I800" s="29"/>
      <c r="R800" s="26"/>
    </row>
    <row r="801" spans="9:18" x14ac:dyDescent="0.25">
      <c r="I801" s="29"/>
      <c r="R801" s="26"/>
    </row>
    <row r="802" spans="9:18" x14ac:dyDescent="0.25">
      <c r="I802" s="29"/>
      <c r="R802" s="26"/>
    </row>
    <row r="803" spans="9:18" x14ac:dyDescent="0.25">
      <c r="I803" s="29"/>
      <c r="R803" s="26"/>
    </row>
    <row r="804" spans="9:18" x14ac:dyDescent="0.25">
      <c r="I804" s="29"/>
      <c r="R804" s="26"/>
    </row>
    <row r="805" spans="9:18" x14ac:dyDescent="0.25">
      <c r="I805" s="29"/>
      <c r="R805" s="26"/>
    </row>
    <row r="806" spans="9:18" x14ac:dyDescent="0.25">
      <c r="I806" s="29"/>
      <c r="R806" s="26"/>
    </row>
    <row r="807" spans="9:18" x14ac:dyDescent="0.25">
      <c r="I807" s="29"/>
      <c r="R807" s="26"/>
    </row>
    <row r="808" spans="9:18" x14ac:dyDescent="0.25">
      <c r="I808" s="29"/>
      <c r="R808" s="26"/>
    </row>
    <row r="809" spans="9:18" x14ac:dyDescent="0.25">
      <c r="I809" s="29"/>
      <c r="R809" s="26"/>
    </row>
    <row r="810" spans="9:18" x14ac:dyDescent="0.25">
      <c r="I810" s="29"/>
      <c r="R810" s="26"/>
    </row>
    <row r="811" spans="9:18" x14ac:dyDescent="0.25">
      <c r="I811" s="29"/>
      <c r="R811" s="26"/>
    </row>
    <row r="812" spans="9:18" x14ac:dyDescent="0.25">
      <c r="I812" s="29"/>
      <c r="R812" s="26"/>
    </row>
    <row r="813" spans="9:18" x14ac:dyDescent="0.25">
      <c r="I813" s="29"/>
      <c r="R813" s="26"/>
    </row>
    <row r="814" spans="9:18" x14ac:dyDescent="0.25">
      <c r="I814" s="29"/>
      <c r="R814" s="26"/>
    </row>
    <row r="815" spans="9:18" x14ac:dyDescent="0.25">
      <c r="I815" s="29"/>
      <c r="R815" s="26"/>
    </row>
    <row r="816" spans="9:18" x14ac:dyDescent="0.25">
      <c r="I816" s="29"/>
      <c r="R816" s="26"/>
    </row>
    <row r="817" spans="9:18" x14ac:dyDescent="0.25">
      <c r="I817" s="29"/>
      <c r="R817" s="26"/>
    </row>
    <row r="818" spans="9:18" x14ac:dyDescent="0.25">
      <c r="I818" s="29"/>
      <c r="R818" s="26"/>
    </row>
    <row r="819" spans="9:18" x14ac:dyDescent="0.25">
      <c r="I819" s="29"/>
      <c r="R819" s="26"/>
    </row>
    <row r="820" spans="9:18" x14ac:dyDescent="0.25">
      <c r="I820" s="29"/>
      <c r="R820" s="26"/>
    </row>
    <row r="821" spans="9:18" x14ac:dyDescent="0.25">
      <c r="I821" s="29"/>
      <c r="R821" s="26"/>
    </row>
    <row r="822" spans="9:18" x14ac:dyDescent="0.25">
      <c r="I822" s="29"/>
      <c r="R822" s="26"/>
    </row>
    <row r="823" spans="9:18" x14ac:dyDescent="0.25">
      <c r="I823" s="29"/>
      <c r="R823" s="26"/>
    </row>
    <row r="824" spans="9:18" x14ac:dyDescent="0.25">
      <c r="I824" s="29"/>
      <c r="R824" s="26"/>
    </row>
    <row r="825" spans="9:18" x14ac:dyDescent="0.25">
      <c r="I825" s="29"/>
      <c r="R825" s="26"/>
    </row>
    <row r="826" spans="9:18" x14ac:dyDescent="0.25">
      <c r="I826" s="29"/>
      <c r="R826" s="26"/>
    </row>
    <row r="827" spans="9:18" x14ac:dyDescent="0.25">
      <c r="I827" s="29"/>
      <c r="R827" s="26"/>
    </row>
    <row r="828" spans="9:18" x14ac:dyDescent="0.25">
      <c r="I828" s="29"/>
      <c r="R828" s="26"/>
    </row>
    <row r="829" spans="9:18" x14ac:dyDescent="0.25">
      <c r="I829" s="29"/>
      <c r="R829" s="26"/>
    </row>
    <row r="830" spans="9:18" x14ac:dyDescent="0.25">
      <c r="I830" s="29"/>
      <c r="R830" s="26"/>
    </row>
    <row r="831" spans="9:18" x14ac:dyDescent="0.25">
      <c r="I831" s="29"/>
      <c r="R831" s="26"/>
    </row>
    <row r="832" spans="9:18" x14ac:dyDescent="0.25">
      <c r="I832" s="29"/>
      <c r="R832" s="26"/>
    </row>
    <row r="833" spans="9:18" x14ac:dyDescent="0.25">
      <c r="I833" s="29"/>
      <c r="R833" s="26"/>
    </row>
    <row r="834" spans="9:18" x14ac:dyDescent="0.25">
      <c r="I834" s="29"/>
      <c r="R834" s="26"/>
    </row>
    <row r="835" spans="9:18" x14ac:dyDescent="0.25">
      <c r="I835" s="29"/>
      <c r="R835" s="26"/>
    </row>
    <row r="836" spans="9:18" x14ac:dyDescent="0.25">
      <c r="I836" s="29"/>
      <c r="R836" s="26"/>
    </row>
    <row r="837" spans="9:18" x14ac:dyDescent="0.25">
      <c r="I837" s="29"/>
      <c r="R837" s="26"/>
    </row>
    <row r="838" spans="9:18" x14ac:dyDescent="0.25">
      <c r="I838" s="29"/>
      <c r="R838" s="26"/>
    </row>
    <row r="839" spans="9:18" x14ac:dyDescent="0.25">
      <c r="I839" s="29"/>
      <c r="R839" s="26"/>
    </row>
    <row r="840" spans="9:18" x14ac:dyDescent="0.25">
      <c r="I840" s="29"/>
      <c r="R840" s="26"/>
    </row>
    <row r="841" spans="9:18" x14ac:dyDescent="0.25">
      <c r="I841" s="29"/>
      <c r="R841" s="26"/>
    </row>
    <row r="842" spans="9:18" x14ac:dyDescent="0.25">
      <c r="I842" s="29"/>
      <c r="R842" s="26"/>
    </row>
    <row r="843" spans="9:18" x14ac:dyDescent="0.25">
      <c r="I843" s="29"/>
      <c r="R843" s="26"/>
    </row>
    <row r="844" spans="9:18" x14ac:dyDescent="0.25">
      <c r="I844" s="29"/>
      <c r="R844" s="26"/>
    </row>
    <row r="845" spans="9:18" x14ac:dyDescent="0.25">
      <c r="I845" s="29"/>
      <c r="R845" s="26"/>
    </row>
    <row r="846" spans="9:18" x14ac:dyDescent="0.25">
      <c r="I846" s="29"/>
      <c r="R846" s="26"/>
    </row>
    <row r="847" spans="9:18" x14ac:dyDescent="0.25">
      <c r="I847" s="29"/>
      <c r="R847" s="26"/>
    </row>
    <row r="848" spans="9:18" x14ac:dyDescent="0.25">
      <c r="I848" s="29"/>
      <c r="R848" s="26"/>
    </row>
    <row r="849" spans="9:18" x14ac:dyDescent="0.25">
      <c r="I849" s="29"/>
      <c r="R849" s="26"/>
    </row>
    <row r="850" spans="9:18" x14ac:dyDescent="0.25">
      <c r="I850" s="29"/>
      <c r="R850" s="26"/>
    </row>
    <row r="851" spans="9:18" x14ac:dyDescent="0.25">
      <c r="I851" s="29"/>
      <c r="R851" s="26"/>
    </row>
    <row r="852" spans="9:18" x14ac:dyDescent="0.25">
      <c r="I852" s="29"/>
      <c r="R852" s="26"/>
    </row>
    <row r="853" spans="9:18" x14ac:dyDescent="0.25">
      <c r="I853" s="29"/>
      <c r="R853" s="26"/>
    </row>
    <row r="854" spans="9:18" x14ac:dyDescent="0.25">
      <c r="I854" s="29"/>
      <c r="R854" s="26"/>
    </row>
    <row r="855" spans="9:18" x14ac:dyDescent="0.25">
      <c r="I855" s="29"/>
      <c r="R855" s="26"/>
    </row>
    <row r="856" spans="9:18" x14ac:dyDescent="0.25">
      <c r="I856" s="29"/>
      <c r="R856" s="26"/>
    </row>
    <row r="857" spans="9:18" x14ac:dyDescent="0.25">
      <c r="I857" s="29"/>
      <c r="R857" s="26"/>
    </row>
    <row r="858" spans="9:18" x14ac:dyDescent="0.25">
      <c r="I858" s="29"/>
      <c r="R858" s="26"/>
    </row>
    <row r="859" spans="9:18" x14ac:dyDescent="0.25">
      <c r="I859" s="29"/>
      <c r="R859" s="26"/>
    </row>
    <row r="860" spans="9:18" x14ac:dyDescent="0.25">
      <c r="I860" s="29"/>
      <c r="R860" s="26"/>
    </row>
    <row r="861" spans="9:18" x14ac:dyDescent="0.25">
      <c r="I861" s="29"/>
      <c r="R861" s="26"/>
    </row>
    <row r="862" spans="9:18" x14ac:dyDescent="0.25">
      <c r="I862" s="29"/>
      <c r="R862" s="26"/>
    </row>
    <row r="863" spans="9:18" x14ac:dyDescent="0.25">
      <c r="I863" s="29"/>
      <c r="R863" s="26"/>
    </row>
    <row r="864" spans="9:18" x14ac:dyDescent="0.25">
      <c r="I864" s="29"/>
      <c r="R864" s="26"/>
    </row>
    <row r="865" spans="9:18" x14ac:dyDescent="0.25">
      <c r="I865" s="29"/>
      <c r="R865" s="26"/>
    </row>
    <row r="866" spans="9:18" x14ac:dyDescent="0.25">
      <c r="I866" s="29"/>
      <c r="R866" s="26"/>
    </row>
    <row r="867" spans="9:18" x14ac:dyDescent="0.25">
      <c r="I867" s="29"/>
      <c r="R867" s="26"/>
    </row>
    <row r="868" spans="9:18" x14ac:dyDescent="0.25">
      <c r="I868" s="29"/>
      <c r="R868" s="26"/>
    </row>
    <row r="869" spans="9:18" x14ac:dyDescent="0.25">
      <c r="I869" s="29"/>
      <c r="R869" s="26"/>
    </row>
    <row r="870" spans="9:18" x14ac:dyDescent="0.25">
      <c r="I870" s="29"/>
      <c r="R870" s="26"/>
    </row>
    <row r="871" spans="9:18" x14ac:dyDescent="0.25">
      <c r="I871" s="29"/>
      <c r="R871" s="26"/>
    </row>
    <row r="872" spans="9:18" x14ac:dyDescent="0.25">
      <c r="I872" s="29"/>
      <c r="R872" s="26"/>
    </row>
    <row r="873" spans="9:18" x14ac:dyDescent="0.25">
      <c r="I873" s="29"/>
      <c r="R873" s="26"/>
    </row>
    <row r="874" spans="9:18" x14ac:dyDescent="0.25">
      <c r="I874" s="29"/>
      <c r="R874" s="26"/>
    </row>
    <row r="875" spans="9:18" x14ac:dyDescent="0.25">
      <c r="I875" s="29"/>
      <c r="R875" s="26"/>
    </row>
    <row r="876" spans="9:18" x14ac:dyDescent="0.25">
      <c r="I876" s="29"/>
      <c r="R876" s="26"/>
    </row>
    <row r="877" spans="9:18" x14ac:dyDescent="0.25">
      <c r="I877" s="29"/>
      <c r="R877" s="26"/>
    </row>
    <row r="878" spans="9:18" x14ac:dyDescent="0.25">
      <c r="I878" s="29"/>
      <c r="R878" s="26"/>
    </row>
    <row r="879" spans="9:18" x14ac:dyDescent="0.25">
      <c r="I879" s="29"/>
      <c r="R879" s="26"/>
    </row>
    <row r="880" spans="9:18" x14ac:dyDescent="0.25">
      <c r="I880" s="29"/>
      <c r="R880" s="26"/>
    </row>
    <row r="881" spans="9:18" x14ac:dyDescent="0.25">
      <c r="I881" s="29"/>
      <c r="R881" s="26"/>
    </row>
    <row r="882" spans="9:18" x14ac:dyDescent="0.25">
      <c r="I882" s="29"/>
      <c r="R882" s="26"/>
    </row>
    <row r="883" spans="9:18" x14ac:dyDescent="0.25">
      <c r="I883" s="29"/>
      <c r="R883" s="26"/>
    </row>
    <row r="884" spans="9:18" x14ac:dyDescent="0.25">
      <c r="I884" s="29"/>
      <c r="R884" s="26"/>
    </row>
    <row r="885" spans="9:18" x14ac:dyDescent="0.25">
      <c r="I885" s="29"/>
      <c r="R885" s="26"/>
    </row>
    <row r="886" spans="9:18" x14ac:dyDescent="0.25">
      <c r="I886" s="29"/>
      <c r="R886" s="26"/>
    </row>
    <row r="887" spans="9:18" x14ac:dyDescent="0.25">
      <c r="I887" s="29"/>
      <c r="R887" s="26"/>
    </row>
    <row r="888" spans="9:18" x14ac:dyDescent="0.25">
      <c r="I888" s="29"/>
      <c r="R888" s="26"/>
    </row>
    <row r="889" spans="9:18" x14ac:dyDescent="0.25">
      <c r="I889" s="29"/>
      <c r="R889" s="26"/>
    </row>
    <row r="890" spans="9:18" x14ac:dyDescent="0.25">
      <c r="I890" s="29"/>
      <c r="R890" s="26"/>
    </row>
    <row r="891" spans="9:18" x14ac:dyDescent="0.25">
      <c r="I891" s="29"/>
      <c r="R891" s="26"/>
    </row>
    <row r="892" spans="9:18" x14ac:dyDescent="0.25">
      <c r="I892" s="29"/>
      <c r="R892" s="26"/>
    </row>
    <row r="893" spans="9:18" x14ac:dyDescent="0.25">
      <c r="I893" s="29"/>
      <c r="R893" s="26"/>
    </row>
    <row r="894" spans="9:18" x14ac:dyDescent="0.25">
      <c r="I894" s="29"/>
      <c r="R894" s="26"/>
    </row>
    <row r="895" spans="9:18" x14ac:dyDescent="0.25">
      <c r="I895" s="29"/>
      <c r="R895" s="26"/>
    </row>
    <row r="896" spans="9:18" x14ac:dyDescent="0.25">
      <c r="I896" s="29"/>
      <c r="R896" s="26"/>
    </row>
    <row r="897" spans="9:18" x14ac:dyDescent="0.25">
      <c r="I897" s="29"/>
      <c r="R897" s="26"/>
    </row>
    <row r="898" spans="9:18" x14ac:dyDescent="0.25">
      <c r="I898" s="29"/>
      <c r="R898" s="26"/>
    </row>
    <row r="899" spans="9:18" x14ac:dyDescent="0.25">
      <c r="I899" s="29"/>
      <c r="R899" s="26"/>
    </row>
    <row r="900" spans="9:18" x14ac:dyDescent="0.25">
      <c r="I900" s="29"/>
      <c r="R900" s="26"/>
    </row>
    <row r="901" spans="9:18" x14ac:dyDescent="0.25">
      <c r="I901" s="29"/>
      <c r="R901" s="26"/>
    </row>
    <row r="902" spans="9:18" x14ac:dyDescent="0.25">
      <c r="I902" s="29"/>
      <c r="R902" s="26"/>
    </row>
    <row r="903" spans="9:18" x14ac:dyDescent="0.25">
      <c r="I903" s="29"/>
      <c r="R903" s="26"/>
    </row>
    <row r="904" spans="9:18" x14ac:dyDescent="0.25">
      <c r="I904" s="29"/>
      <c r="R904" s="26"/>
    </row>
    <row r="905" spans="9:18" x14ac:dyDescent="0.25">
      <c r="I905" s="29"/>
      <c r="R905" s="26"/>
    </row>
    <row r="906" spans="9:18" x14ac:dyDescent="0.25">
      <c r="I906" s="29"/>
      <c r="R906" s="26"/>
    </row>
    <row r="907" spans="9:18" x14ac:dyDescent="0.25">
      <c r="I907" s="29"/>
      <c r="R907" s="26"/>
    </row>
    <row r="908" spans="9:18" x14ac:dyDescent="0.25">
      <c r="I908" s="29"/>
      <c r="R908" s="26"/>
    </row>
    <row r="909" spans="9:18" x14ac:dyDescent="0.25">
      <c r="I909" s="29"/>
      <c r="R909" s="26"/>
    </row>
    <row r="910" spans="9:18" x14ac:dyDescent="0.25">
      <c r="I910" s="29"/>
      <c r="R910" s="26"/>
    </row>
    <row r="911" spans="9:18" x14ac:dyDescent="0.25">
      <c r="I911" s="29"/>
      <c r="R911" s="26"/>
    </row>
    <row r="912" spans="9:18" x14ac:dyDescent="0.25">
      <c r="I912" s="29"/>
      <c r="R912" s="26"/>
    </row>
    <row r="913" spans="9:18" x14ac:dyDescent="0.25">
      <c r="I913" s="29"/>
      <c r="R913" s="26"/>
    </row>
    <row r="914" spans="9:18" x14ac:dyDescent="0.25">
      <c r="I914" s="29"/>
      <c r="R914" s="26"/>
    </row>
    <row r="915" spans="9:18" x14ac:dyDescent="0.25">
      <c r="I915" s="29"/>
      <c r="R915" s="26"/>
    </row>
    <row r="916" spans="9:18" x14ac:dyDescent="0.25">
      <c r="I916" s="29"/>
      <c r="R916" s="26"/>
    </row>
    <row r="917" spans="9:18" x14ac:dyDescent="0.25">
      <c r="I917" s="29"/>
      <c r="R917" s="26"/>
    </row>
    <row r="918" spans="9:18" x14ac:dyDescent="0.25">
      <c r="I918" s="29"/>
      <c r="R918" s="26"/>
    </row>
    <row r="919" spans="9:18" x14ac:dyDescent="0.25">
      <c r="I919" s="29"/>
      <c r="R919" s="26"/>
    </row>
    <row r="920" spans="9:18" x14ac:dyDescent="0.25">
      <c r="I920" s="29"/>
      <c r="R920" s="26"/>
    </row>
    <row r="921" spans="9:18" x14ac:dyDescent="0.25">
      <c r="I921" s="29"/>
      <c r="R921" s="26"/>
    </row>
    <row r="922" spans="9:18" x14ac:dyDescent="0.25">
      <c r="I922" s="29"/>
      <c r="R922" s="26"/>
    </row>
    <row r="923" spans="9:18" x14ac:dyDescent="0.25">
      <c r="I923" s="29"/>
      <c r="R923" s="26"/>
    </row>
    <row r="924" spans="9:18" x14ac:dyDescent="0.25">
      <c r="I924" s="29"/>
      <c r="R924" s="26"/>
    </row>
    <row r="925" spans="9:18" x14ac:dyDescent="0.25">
      <c r="I925" s="29"/>
      <c r="R925" s="26"/>
    </row>
    <row r="926" spans="9:18" x14ac:dyDescent="0.25">
      <c r="I926" s="29"/>
      <c r="R926" s="26"/>
    </row>
    <row r="927" spans="9:18" x14ac:dyDescent="0.25">
      <c r="I927" s="29"/>
      <c r="R927" s="26"/>
    </row>
    <row r="928" spans="9:18" x14ac:dyDescent="0.25">
      <c r="I928" s="29"/>
      <c r="R928" s="26"/>
    </row>
    <row r="929" spans="9:18" x14ac:dyDescent="0.25">
      <c r="I929" s="29"/>
      <c r="R929" s="26"/>
    </row>
    <row r="930" spans="9:18" x14ac:dyDescent="0.25">
      <c r="I930" s="29"/>
      <c r="R930" s="26"/>
    </row>
    <row r="931" spans="9:18" x14ac:dyDescent="0.25">
      <c r="I931" s="29"/>
      <c r="R931" s="26"/>
    </row>
    <row r="932" spans="9:18" x14ac:dyDescent="0.25">
      <c r="I932" s="29"/>
      <c r="R932" s="26"/>
    </row>
    <row r="933" spans="9:18" x14ac:dyDescent="0.25">
      <c r="I933" s="29"/>
      <c r="R933" s="26"/>
    </row>
    <row r="934" spans="9:18" x14ac:dyDescent="0.25">
      <c r="I934" s="29"/>
      <c r="R934" s="26"/>
    </row>
    <row r="935" spans="9:18" x14ac:dyDescent="0.25">
      <c r="I935" s="29"/>
      <c r="R935" s="26"/>
    </row>
    <row r="936" spans="9:18" x14ac:dyDescent="0.25">
      <c r="I936" s="29"/>
      <c r="R936" s="26"/>
    </row>
    <row r="937" spans="9:18" x14ac:dyDescent="0.25">
      <c r="I937" s="29"/>
      <c r="R937" s="26"/>
    </row>
    <row r="938" spans="9:18" x14ac:dyDescent="0.25">
      <c r="I938" s="29"/>
      <c r="R938" s="26"/>
    </row>
    <row r="939" spans="9:18" x14ac:dyDescent="0.25">
      <c r="I939" s="29"/>
      <c r="R939" s="26"/>
    </row>
    <row r="940" spans="9:18" x14ac:dyDescent="0.25">
      <c r="I940" s="29"/>
      <c r="R940" s="26"/>
    </row>
    <row r="941" spans="9:18" x14ac:dyDescent="0.25">
      <c r="I941" s="29"/>
      <c r="R941" s="26"/>
    </row>
    <row r="942" spans="9:18" x14ac:dyDescent="0.25">
      <c r="I942" s="29"/>
      <c r="R942" s="26"/>
    </row>
    <row r="943" spans="9:18" x14ac:dyDescent="0.25">
      <c r="I943" s="29"/>
      <c r="R943" s="26"/>
    </row>
    <row r="944" spans="9:18" x14ac:dyDescent="0.25">
      <c r="I944" s="29"/>
      <c r="R944" s="26"/>
    </row>
    <row r="945" spans="9:18" x14ac:dyDescent="0.25">
      <c r="I945" s="29"/>
      <c r="R945" s="26"/>
    </row>
    <row r="946" spans="9:18" x14ac:dyDescent="0.25">
      <c r="I946" s="29"/>
      <c r="R946" s="26"/>
    </row>
    <row r="947" spans="9:18" x14ac:dyDescent="0.25">
      <c r="I947" s="29"/>
      <c r="R947" s="26"/>
    </row>
    <row r="948" spans="9:18" x14ac:dyDescent="0.25">
      <c r="I948" s="29"/>
      <c r="R948" s="26"/>
    </row>
    <row r="949" spans="9:18" x14ac:dyDescent="0.25">
      <c r="I949" s="29"/>
      <c r="R949" s="26"/>
    </row>
    <row r="950" spans="9:18" x14ac:dyDescent="0.25">
      <c r="I950" s="29"/>
      <c r="R950" s="26"/>
    </row>
    <row r="951" spans="9:18" x14ac:dyDescent="0.25">
      <c r="I951" s="29"/>
      <c r="R951" s="26"/>
    </row>
    <row r="952" spans="9:18" x14ac:dyDescent="0.25">
      <c r="I952" s="29"/>
      <c r="R952" s="26"/>
    </row>
    <row r="953" spans="9:18" x14ac:dyDescent="0.25">
      <c r="I953" s="29"/>
      <c r="R953" s="26"/>
    </row>
    <row r="954" spans="9:18" x14ac:dyDescent="0.25">
      <c r="I954" s="29"/>
      <c r="R954" s="26"/>
    </row>
    <row r="955" spans="9:18" x14ac:dyDescent="0.25">
      <c r="I955" s="29"/>
      <c r="R955" s="26"/>
    </row>
    <row r="956" spans="9:18" x14ac:dyDescent="0.25">
      <c r="I956" s="29"/>
      <c r="R956" s="26"/>
    </row>
    <row r="957" spans="9:18" x14ac:dyDescent="0.25">
      <c r="I957" s="29"/>
      <c r="R957" s="26"/>
    </row>
    <row r="958" spans="9:18" x14ac:dyDescent="0.25">
      <c r="I958" s="29"/>
      <c r="R958" s="26"/>
    </row>
    <row r="959" spans="9:18" x14ac:dyDescent="0.25">
      <c r="I959" s="29"/>
      <c r="R959" s="26"/>
    </row>
    <row r="960" spans="9:18" x14ac:dyDescent="0.25">
      <c r="I960" s="29"/>
      <c r="R960" s="26"/>
    </row>
    <row r="961" spans="9:18" x14ac:dyDescent="0.25">
      <c r="I961" s="29"/>
      <c r="R961" s="26"/>
    </row>
    <row r="962" spans="9:18" x14ac:dyDescent="0.25">
      <c r="I962" s="29"/>
      <c r="R962" s="26"/>
    </row>
    <row r="963" spans="9:18" x14ac:dyDescent="0.25">
      <c r="I963" s="29"/>
      <c r="R963" s="26"/>
    </row>
    <row r="964" spans="9:18" x14ac:dyDescent="0.25">
      <c r="I964" s="29"/>
      <c r="R964" s="26"/>
    </row>
    <row r="965" spans="9:18" x14ac:dyDescent="0.25">
      <c r="I965" s="29"/>
      <c r="R965" s="26"/>
    </row>
    <row r="966" spans="9:18" x14ac:dyDescent="0.25">
      <c r="I966" s="29"/>
      <c r="R966" s="26"/>
    </row>
    <row r="967" spans="9:18" x14ac:dyDescent="0.25">
      <c r="I967" s="29"/>
      <c r="R967" s="26"/>
    </row>
    <row r="968" spans="9:18" x14ac:dyDescent="0.25">
      <c r="I968" s="29"/>
      <c r="R968" s="26"/>
    </row>
    <row r="969" spans="9:18" x14ac:dyDescent="0.25">
      <c r="I969" s="29"/>
      <c r="R969" s="26"/>
    </row>
    <row r="970" spans="9:18" x14ac:dyDescent="0.25">
      <c r="I970" s="29"/>
      <c r="R970" s="26"/>
    </row>
    <row r="971" spans="9:18" x14ac:dyDescent="0.25">
      <c r="I971" s="29"/>
      <c r="R971" s="26"/>
    </row>
    <row r="972" spans="9:18" x14ac:dyDescent="0.25">
      <c r="I972" s="29"/>
      <c r="R972" s="26"/>
    </row>
    <row r="973" spans="9:18" x14ac:dyDescent="0.25">
      <c r="I973" s="29"/>
      <c r="R973" s="26"/>
    </row>
    <row r="974" spans="9:18" x14ac:dyDescent="0.25">
      <c r="I974" s="29"/>
      <c r="R974" s="26"/>
    </row>
    <row r="975" spans="9:18" x14ac:dyDescent="0.25">
      <c r="I975" s="29"/>
      <c r="R975" s="26"/>
    </row>
    <row r="976" spans="9:18" x14ac:dyDescent="0.25">
      <c r="I976" s="29"/>
      <c r="R976" s="26"/>
    </row>
    <row r="977" spans="9:18" x14ac:dyDescent="0.25">
      <c r="I977" s="29"/>
      <c r="R977" s="26"/>
    </row>
    <row r="978" spans="9:18" x14ac:dyDescent="0.25">
      <c r="I978" s="29"/>
      <c r="R978" s="26"/>
    </row>
    <row r="979" spans="9:18" x14ac:dyDescent="0.25">
      <c r="I979" s="29"/>
      <c r="R979" s="26"/>
    </row>
    <row r="980" spans="9:18" x14ac:dyDescent="0.25">
      <c r="I980" s="29"/>
      <c r="R980" s="26"/>
    </row>
    <row r="981" spans="9:18" x14ac:dyDescent="0.25">
      <c r="I981" s="29"/>
      <c r="R981" s="26"/>
    </row>
    <row r="982" spans="9:18" x14ac:dyDescent="0.25">
      <c r="I982" s="29"/>
      <c r="R982" s="26"/>
    </row>
    <row r="983" spans="9:18" x14ac:dyDescent="0.25">
      <c r="I983" s="29"/>
      <c r="R983" s="26"/>
    </row>
    <row r="984" spans="9:18" x14ac:dyDescent="0.25">
      <c r="I984" s="29"/>
      <c r="R984" s="26"/>
    </row>
    <row r="985" spans="9:18" x14ac:dyDescent="0.25">
      <c r="I985" s="29"/>
      <c r="R985" s="26"/>
    </row>
    <row r="986" spans="9:18" x14ac:dyDescent="0.25">
      <c r="I986" s="29"/>
      <c r="R986" s="26"/>
    </row>
    <row r="987" spans="9:18" x14ac:dyDescent="0.25">
      <c r="I987" s="29"/>
      <c r="R987" s="26"/>
    </row>
    <row r="988" spans="9:18" x14ac:dyDescent="0.25">
      <c r="I988" s="29"/>
      <c r="R988" s="26"/>
    </row>
    <row r="989" spans="9:18" x14ac:dyDescent="0.25">
      <c r="I989" s="29"/>
      <c r="R989" s="26"/>
    </row>
    <row r="990" spans="9:18" x14ac:dyDescent="0.25">
      <c r="I990" s="29"/>
      <c r="R990" s="26"/>
    </row>
    <row r="991" spans="9:18" x14ac:dyDescent="0.25">
      <c r="I991" s="29"/>
      <c r="R991" s="26"/>
    </row>
    <row r="992" spans="9:18" x14ac:dyDescent="0.25">
      <c r="I992" s="29"/>
      <c r="R992" s="26"/>
    </row>
    <row r="993" spans="9:18" x14ac:dyDescent="0.25">
      <c r="I993" s="29"/>
      <c r="R993" s="26"/>
    </row>
    <row r="994" spans="9:18" x14ac:dyDescent="0.25">
      <c r="I994" s="29"/>
      <c r="R994" s="26"/>
    </row>
    <row r="995" spans="9:18" x14ac:dyDescent="0.25">
      <c r="I995" s="29"/>
      <c r="R995" s="26"/>
    </row>
    <row r="996" spans="9:18" x14ac:dyDescent="0.25">
      <c r="I996" s="29"/>
      <c r="R996" s="26"/>
    </row>
    <row r="997" spans="9:18" x14ac:dyDescent="0.25">
      <c r="I997" s="29"/>
      <c r="R997" s="26"/>
    </row>
    <row r="998" spans="9:18" x14ac:dyDescent="0.25">
      <c r="I998" s="29"/>
      <c r="R998" s="26"/>
    </row>
    <row r="999" spans="9:18" x14ac:dyDescent="0.25">
      <c r="I999" s="29"/>
      <c r="R999" s="26"/>
    </row>
    <row r="1000" spans="9:18" x14ac:dyDescent="0.25">
      <c r="I1000" s="29"/>
      <c r="R1000" s="26"/>
    </row>
    <row r="1001" spans="9:18" x14ac:dyDescent="0.25">
      <c r="I1001" s="29"/>
      <c r="R1001" s="26"/>
    </row>
    <row r="1002" spans="9:18" x14ac:dyDescent="0.25">
      <c r="I1002" s="29"/>
      <c r="R1002" s="26"/>
    </row>
    <row r="1003" spans="9:18" x14ac:dyDescent="0.25">
      <c r="I1003" s="29"/>
      <c r="R1003" s="26"/>
    </row>
    <row r="1004" spans="9:18" x14ac:dyDescent="0.25">
      <c r="I1004" s="29"/>
      <c r="R1004" s="26"/>
    </row>
    <row r="1005" spans="9:18" x14ac:dyDescent="0.25">
      <c r="I1005" s="29"/>
      <c r="R1005" s="26"/>
    </row>
    <row r="1006" spans="9:18" x14ac:dyDescent="0.25">
      <c r="I1006" s="29"/>
      <c r="R1006" s="26"/>
    </row>
    <row r="1007" spans="9:18" x14ac:dyDescent="0.25">
      <c r="I1007" s="29"/>
      <c r="R1007" s="26"/>
    </row>
    <row r="1008" spans="9:18" x14ac:dyDescent="0.25">
      <c r="I1008" s="29"/>
      <c r="R1008" s="26"/>
    </row>
    <row r="1009" spans="9:18" x14ac:dyDescent="0.25">
      <c r="I1009" s="29"/>
      <c r="R1009" s="26"/>
    </row>
    <row r="1010" spans="9:18" x14ac:dyDescent="0.25">
      <c r="I1010" s="29"/>
      <c r="R1010" s="26"/>
    </row>
    <row r="1011" spans="9:18" x14ac:dyDescent="0.25">
      <c r="I1011" s="29"/>
      <c r="R1011" s="26"/>
    </row>
    <row r="1012" spans="9:18" x14ac:dyDescent="0.25">
      <c r="I1012" s="29"/>
      <c r="R1012" s="26"/>
    </row>
    <row r="1013" spans="9:18" x14ac:dyDescent="0.25">
      <c r="I1013" s="29"/>
      <c r="R1013" s="26"/>
    </row>
    <row r="1014" spans="9:18" x14ac:dyDescent="0.25">
      <c r="I1014" s="29"/>
      <c r="R1014" s="26"/>
    </row>
    <row r="1015" spans="9:18" x14ac:dyDescent="0.25">
      <c r="I1015" s="29"/>
      <c r="R1015" s="26"/>
    </row>
    <row r="1016" spans="9:18" x14ac:dyDescent="0.25">
      <c r="I1016" s="29"/>
      <c r="R1016" s="26"/>
    </row>
    <row r="1017" spans="9:18" x14ac:dyDescent="0.25">
      <c r="I1017" s="29"/>
      <c r="R1017" s="26"/>
    </row>
    <row r="1018" spans="9:18" x14ac:dyDescent="0.25">
      <c r="I1018" s="29"/>
      <c r="R1018" s="26"/>
    </row>
    <row r="1019" spans="9:18" x14ac:dyDescent="0.25">
      <c r="I1019" s="29"/>
      <c r="R1019" s="26"/>
    </row>
    <row r="1020" spans="9:18" x14ac:dyDescent="0.25">
      <c r="I1020" s="29"/>
      <c r="R1020" s="26"/>
    </row>
    <row r="1021" spans="9:18" x14ac:dyDescent="0.25">
      <c r="I1021" s="29"/>
      <c r="R1021" s="26"/>
    </row>
    <row r="1022" spans="9:18" x14ac:dyDescent="0.25">
      <c r="I1022" s="29"/>
      <c r="R1022" s="26"/>
    </row>
    <row r="1023" spans="9:18" x14ac:dyDescent="0.25">
      <c r="I1023" s="29"/>
      <c r="R1023" s="26"/>
    </row>
    <row r="1024" spans="9:18" x14ac:dyDescent="0.25">
      <c r="I1024" s="29"/>
      <c r="R1024" s="26"/>
    </row>
    <row r="1025" spans="9:18" x14ac:dyDescent="0.25">
      <c r="I1025" s="29"/>
      <c r="R1025" s="26"/>
    </row>
    <row r="1026" spans="9:18" x14ac:dyDescent="0.25">
      <c r="I1026" s="29"/>
      <c r="R1026" s="26"/>
    </row>
    <row r="1027" spans="9:18" x14ac:dyDescent="0.25">
      <c r="I1027" s="29"/>
      <c r="R1027" s="26"/>
    </row>
    <row r="1028" spans="9:18" x14ac:dyDescent="0.25">
      <c r="I1028" s="29"/>
      <c r="R1028" s="26"/>
    </row>
    <row r="1029" spans="9:18" x14ac:dyDescent="0.25">
      <c r="I1029" s="29"/>
      <c r="R1029" s="26"/>
    </row>
    <row r="1030" spans="9:18" x14ac:dyDescent="0.25">
      <c r="I1030" s="29"/>
      <c r="R1030" s="26"/>
    </row>
    <row r="1031" spans="9:18" x14ac:dyDescent="0.25">
      <c r="I1031" s="29"/>
      <c r="R1031" s="26"/>
    </row>
    <row r="1032" spans="9:18" x14ac:dyDescent="0.25">
      <c r="I1032" s="29"/>
      <c r="R1032" s="26"/>
    </row>
    <row r="1033" spans="9:18" x14ac:dyDescent="0.25">
      <c r="I1033" s="29"/>
      <c r="R1033" s="26"/>
    </row>
    <row r="1034" spans="9:18" x14ac:dyDescent="0.25">
      <c r="I1034" s="29"/>
      <c r="R1034" s="26"/>
    </row>
    <row r="1035" spans="9:18" x14ac:dyDescent="0.25">
      <c r="I1035" s="29"/>
      <c r="R1035" s="26"/>
    </row>
    <row r="1036" spans="9:18" x14ac:dyDescent="0.25">
      <c r="I1036" s="29"/>
      <c r="R1036" s="26"/>
    </row>
    <row r="1037" spans="9:18" x14ac:dyDescent="0.25">
      <c r="I1037" s="29"/>
      <c r="R1037" s="26"/>
    </row>
    <row r="1038" spans="9:18" x14ac:dyDescent="0.25">
      <c r="I1038" s="29"/>
      <c r="R1038" s="26"/>
    </row>
    <row r="1039" spans="9:18" x14ac:dyDescent="0.25">
      <c r="I1039" s="29"/>
      <c r="R1039" s="26"/>
    </row>
    <row r="1040" spans="9:18" x14ac:dyDescent="0.25">
      <c r="I1040" s="29"/>
      <c r="R1040" s="26"/>
    </row>
    <row r="1041" spans="9:18" x14ac:dyDescent="0.25">
      <c r="I1041" s="29"/>
      <c r="R1041" s="26"/>
    </row>
    <row r="1042" spans="9:18" x14ac:dyDescent="0.25">
      <c r="I1042" s="29"/>
      <c r="R1042" s="26"/>
    </row>
    <row r="1043" spans="9:18" x14ac:dyDescent="0.25">
      <c r="I1043" s="29"/>
      <c r="R1043" s="26"/>
    </row>
    <row r="1044" spans="9:18" x14ac:dyDescent="0.25">
      <c r="I1044" s="29"/>
      <c r="R1044" s="26"/>
    </row>
    <row r="1045" spans="9:18" x14ac:dyDescent="0.25">
      <c r="I1045" s="29"/>
      <c r="R1045" s="26"/>
    </row>
    <row r="1046" spans="9:18" x14ac:dyDescent="0.25">
      <c r="I1046" s="29"/>
      <c r="R1046" s="26"/>
    </row>
    <row r="1047" spans="9:18" x14ac:dyDescent="0.25">
      <c r="I1047" s="29"/>
      <c r="R1047" s="26"/>
    </row>
    <row r="1048" spans="9:18" x14ac:dyDescent="0.25">
      <c r="I1048" s="29"/>
      <c r="R1048" s="26"/>
    </row>
    <row r="1049" spans="9:18" x14ac:dyDescent="0.25">
      <c r="I1049" s="29"/>
      <c r="R1049" s="26"/>
    </row>
    <row r="1050" spans="9:18" x14ac:dyDescent="0.25">
      <c r="I1050" s="29"/>
      <c r="R1050" s="26"/>
    </row>
    <row r="1051" spans="9:18" x14ac:dyDescent="0.25">
      <c r="I1051" s="29"/>
      <c r="R1051" s="26"/>
    </row>
    <row r="1052" spans="9:18" x14ac:dyDescent="0.25">
      <c r="I1052" s="29"/>
      <c r="R1052" s="26"/>
    </row>
    <row r="1053" spans="9:18" x14ac:dyDescent="0.25">
      <c r="I1053" s="29"/>
      <c r="R1053" s="26"/>
    </row>
    <row r="1054" spans="9:18" x14ac:dyDescent="0.25">
      <c r="I1054" s="29"/>
      <c r="R1054" s="26"/>
    </row>
    <row r="1055" spans="9:18" x14ac:dyDescent="0.25">
      <c r="I1055" s="29"/>
      <c r="R1055" s="26"/>
    </row>
    <row r="1056" spans="9:18" x14ac:dyDescent="0.25">
      <c r="I1056" s="29"/>
      <c r="R1056" s="26"/>
    </row>
    <row r="1057" spans="9:18" x14ac:dyDescent="0.25">
      <c r="I1057" s="29"/>
      <c r="R1057" s="26"/>
    </row>
    <row r="1058" spans="9:18" x14ac:dyDescent="0.25">
      <c r="I1058" s="29"/>
      <c r="R1058" s="26"/>
    </row>
    <row r="1059" spans="9:18" x14ac:dyDescent="0.25">
      <c r="I1059" s="29"/>
      <c r="R1059" s="26"/>
    </row>
    <row r="1060" spans="9:18" x14ac:dyDescent="0.25">
      <c r="I1060" s="29"/>
      <c r="R1060" s="26"/>
    </row>
    <row r="1061" spans="9:18" x14ac:dyDescent="0.25">
      <c r="I1061" s="29"/>
      <c r="R1061" s="26"/>
    </row>
    <row r="1062" spans="9:18" x14ac:dyDescent="0.25">
      <c r="I1062" s="29"/>
      <c r="R1062" s="26"/>
    </row>
    <row r="1063" spans="9:18" x14ac:dyDescent="0.25">
      <c r="I1063" s="29"/>
      <c r="R1063" s="26"/>
    </row>
    <row r="1064" spans="9:18" x14ac:dyDescent="0.25">
      <c r="I1064" s="29"/>
      <c r="R1064" s="26"/>
    </row>
    <row r="1065" spans="9:18" x14ac:dyDescent="0.25">
      <c r="I1065" s="29"/>
      <c r="R1065" s="26"/>
    </row>
    <row r="1066" spans="9:18" x14ac:dyDescent="0.25">
      <c r="I1066" s="29"/>
      <c r="R1066" s="26"/>
    </row>
    <row r="1067" spans="9:18" x14ac:dyDescent="0.25">
      <c r="I1067" s="29"/>
      <c r="R1067" s="26"/>
    </row>
    <row r="1068" spans="9:18" x14ac:dyDescent="0.25">
      <c r="I1068" s="29"/>
      <c r="R1068" s="26"/>
    </row>
    <row r="1069" spans="9:18" x14ac:dyDescent="0.25">
      <c r="I1069" s="29"/>
      <c r="R1069" s="26"/>
    </row>
    <row r="1070" spans="9:18" x14ac:dyDescent="0.25">
      <c r="I1070" s="29"/>
      <c r="R1070" s="26"/>
    </row>
    <row r="1071" spans="9:18" x14ac:dyDescent="0.25">
      <c r="I1071" s="29"/>
      <c r="R1071" s="26"/>
    </row>
    <row r="1072" spans="9:18" x14ac:dyDescent="0.25">
      <c r="I1072" s="29"/>
      <c r="R1072" s="26"/>
    </row>
    <row r="1073" spans="9:18" x14ac:dyDescent="0.25">
      <c r="I1073" s="29"/>
      <c r="R1073" s="26"/>
    </row>
    <row r="1074" spans="9:18" x14ac:dyDescent="0.25">
      <c r="I1074" s="29"/>
      <c r="R1074" s="26"/>
    </row>
    <row r="1075" spans="9:18" x14ac:dyDescent="0.25">
      <c r="I1075" s="29"/>
      <c r="R1075" s="26"/>
    </row>
    <row r="1076" spans="9:18" x14ac:dyDescent="0.25">
      <c r="I1076" s="29"/>
      <c r="R1076" s="26"/>
    </row>
    <row r="1077" spans="9:18" x14ac:dyDescent="0.25">
      <c r="I1077" s="29"/>
      <c r="R1077" s="26"/>
    </row>
    <row r="1078" spans="9:18" x14ac:dyDescent="0.25">
      <c r="I1078" s="29"/>
      <c r="R1078" s="26"/>
    </row>
    <row r="1079" spans="9:18" x14ac:dyDescent="0.25">
      <c r="I1079" s="29"/>
      <c r="R1079" s="26"/>
    </row>
    <row r="1080" spans="9:18" x14ac:dyDescent="0.25">
      <c r="I1080" s="29"/>
      <c r="R1080" s="26"/>
    </row>
    <row r="1081" spans="9:18" x14ac:dyDescent="0.25">
      <c r="I1081" s="29"/>
      <c r="R1081" s="26"/>
    </row>
    <row r="1082" spans="9:18" x14ac:dyDescent="0.25">
      <c r="I1082" s="29"/>
      <c r="R1082" s="26"/>
    </row>
    <row r="1083" spans="9:18" x14ac:dyDescent="0.25">
      <c r="I1083" s="29"/>
      <c r="R1083" s="26"/>
    </row>
    <row r="1084" spans="9:18" x14ac:dyDescent="0.25">
      <c r="I1084" s="29"/>
      <c r="R1084" s="26"/>
    </row>
    <row r="1085" spans="9:18" x14ac:dyDescent="0.25">
      <c r="I1085" s="29"/>
      <c r="R1085" s="26"/>
    </row>
    <row r="1086" spans="9:18" x14ac:dyDescent="0.25">
      <c r="I1086" s="29"/>
      <c r="R1086" s="26"/>
    </row>
    <row r="1087" spans="9:18" x14ac:dyDescent="0.25">
      <c r="I1087" s="29"/>
      <c r="R1087" s="26"/>
    </row>
    <row r="1088" spans="9:18" x14ac:dyDescent="0.25">
      <c r="I1088" s="29"/>
      <c r="R1088" s="26"/>
    </row>
    <row r="1089" spans="9:18" x14ac:dyDescent="0.25">
      <c r="I1089" s="29"/>
      <c r="R1089" s="26"/>
    </row>
    <row r="1090" spans="9:18" x14ac:dyDescent="0.25">
      <c r="I1090" s="29"/>
      <c r="R1090" s="26"/>
    </row>
    <row r="1091" spans="9:18" x14ac:dyDescent="0.25">
      <c r="I1091" s="29"/>
      <c r="R1091" s="26"/>
    </row>
    <row r="1092" spans="9:18" x14ac:dyDescent="0.25">
      <c r="I1092" s="29"/>
      <c r="R1092" s="26"/>
    </row>
    <row r="1093" spans="9:18" x14ac:dyDescent="0.25">
      <c r="I1093" s="29"/>
      <c r="R1093" s="26"/>
    </row>
    <row r="1094" spans="9:18" x14ac:dyDescent="0.25">
      <c r="I1094" s="29"/>
      <c r="R1094" s="26"/>
    </row>
    <row r="1095" spans="9:18" x14ac:dyDescent="0.25">
      <c r="I1095" s="29"/>
      <c r="R1095" s="26"/>
    </row>
    <row r="1096" spans="9:18" x14ac:dyDescent="0.25">
      <c r="I1096" s="29"/>
      <c r="R1096" s="26"/>
    </row>
    <row r="1097" spans="9:18" x14ac:dyDescent="0.25">
      <c r="I1097" s="29"/>
      <c r="R1097" s="26"/>
    </row>
    <row r="1098" spans="9:18" x14ac:dyDescent="0.25">
      <c r="I1098" s="29"/>
      <c r="R1098" s="26"/>
    </row>
    <row r="1099" spans="9:18" x14ac:dyDescent="0.25">
      <c r="I1099" s="29"/>
      <c r="R1099" s="26"/>
    </row>
    <row r="1100" spans="9:18" x14ac:dyDescent="0.25">
      <c r="I1100" s="29"/>
      <c r="R1100" s="26"/>
    </row>
    <row r="1101" spans="9:18" x14ac:dyDescent="0.25">
      <c r="I1101" s="29"/>
      <c r="R1101" s="26"/>
    </row>
    <row r="1102" spans="9:18" x14ac:dyDescent="0.25">
      <c r="I1102" s="29"/>
      <c r="R1102" s="26"/>
    </row>
    <row r="1103" spans="9:18" x14ac:dyDescent="0.25">
      <c r="I1103" s="29"/>
      <c r="R1103" s="26"/>
    </row>
    <row r="1104" spans="9:18" x14ac:dyDescent="0.25">
      <c r="I1104" s="29"/>
      <c r="R1104" s="26"/>
    </row>
    <row r="1105" spans="9:18" x14ac:dyDescent="0.25">
      <c r="I1105" s="29"/>
      <c r="R1105" s="26"/>
    </row>
    <row r="1106" spans="9:18" x14ac:dyDescent="0.25">
      <c r="I1106" s="29"/>
      <c r="R1106" s="26"/>
    </row>
    <row r="1107" spans="9:18" x14ac:dyDescent="0.25">
      <c r="I1107" s="29"/>
      <c r="R1107" s="26"/>
    </row>
    <row r="1108" spans="9:18" x14ac:dyDescent="0.25">
      <c r="I1108" s="29"/>
      <c r="R1108" s="26"/>
    </row>
    <row r="1109" spans="9:18" x14ac:dyDescent="0.25">
      <c r="I1109" s="29"/>
      <c r="R1109" s="26"/>
    </row>
    <row r="1110" spans="9:18" x14ac:dyDescent="0.25">
      <c r="I1110" s="29"/>
      <c r="R1110" s="26"/>
    </row>
    <row r="1111" spans="9:18" x14ac:dyDescent="0.25">
      <c r="I1111" s="29"/>
      <c r="R1111" s="26"/>
    </row>
    <row r="1112" spans="9:18" x14ac:dyDescent="0.25">
      <c r="I1112" s="29"/>
      <c r="R1112" s="26"/>
    </row>
    <row r="1113" spans="9:18" x14ac:dyDescent="0.25">
      <c r="I1113" s="29"/>
      <c r="R1113" s="26"/>
    </row>
    <row r="1114" spans="9:18" x14ac:dyDescent="0.25">
      <c r="I1114" s="29"/>
      <c r="R1114" s="26"/>
    </row>
    <row r="1115" spans="9:18" x14ac:dyDescent="0.25">
      <c r="I1115" s="29"/>
      <c r="R1115" s="26"/>
    </row>
    <row r="1116" spans="9:18" x14ac:dyDescent="0.25">
      <c r="I1116" s="29"/>
      <c r="R1116" s="26"/>
    </row>
    <row r="1117" spans="9:18" x14ac:dyDescent="0.25">
      <c r="I1117" s="29"/>
      <c r="R1117" s="26"/>
    </row>
    <row r="1118" spans="9:18" x14ac:dyDescent="0.25">
      <c r="I1118" s="29"/>
      <c r="R1118" s="26"/>
    </row>
    <row r="1119" spans="9:18" x14ac:dyDescent="0.25">
      <c r="I1119" s="29"/>
      <c r="R1119" s="26"/>
    </row>
    <row r="1120" spans="9:18" x14ac:dyDescent="0.25">
      <c r="I1120" s="29"/>
      <c r="R1120" s="26"/>
    </row>
    <row r="1121" spans="9:18" x14ac:dyDescent="0.25">
      <c r="I1121" s="29"/>
      <c r="R1121" s="26"/>
    </row>
    <row r="1122" spans="9:18" x14ac:dyDescent="0.25">
      <c r="I1122" s="29"/>
      <c r="R1122" s="26"/>
    </row>
    <row r="1123" spans="9:18" x14ac:dyDescent="0.25">
      <c r="I1123" s="29"/>
      <c r="R1123" s="26"/>
    </row>
    <row r="1124" spans="9:18" x14ac:dyDescent="0.25">
      <c r="I1124" s="29"/>
      <c r="R1124" s="26"/>
    </row>
    <row r="1125" spans="9:18" x14ac:dyDescent="0.25">
      <c r="I1125" s="29"/>
      <c r="R1125" s="26"/>
    </row>
    <row r="1126" spans="9:18" x14ac:dyDescent="0.25">
      <c r="I1126" s="29"/>
      <c r="R1126" s="26"/>
    </row>
    <row r="1127" spans="9:18" x14ac:dyDescent="0.25">
      <c r="I1127" s="29"/>
      <c r="R1127" s="26"/>
    </row>
    <row r="1128" spans="9:18" x14ac:dyDescent="0.25">
      <c r="I1128" s="29"/>
      <c r="R1128" s="26"/>
    </row>
    <row r="1129" spans="9:18" x14ac:dyDescent="0.25">
      <c r="I1129" s="29"/>
      <c r="R1129" s="26"/>
    </row>
    <row r="1130" spans="9:18" x14ac:dyDescent="0.25">
      <c r="I1130" s="29"/>
      <c r="R1130" s="26"/>
    </row>
    <row r="1131" spans="9:18" x14ac:dyDescent="0.25">
      <c r="I1131" s="29"/>
      <c r="R1131" s="26"/>
    </row>
    <row r="1132" spans="9:18" x14ac:dyDescent="0.25">
      <c r="I1132" s="29"/>
      <c r="R1132" s="26"/>
    </row>
    <row r="1133" spans="9:18" x14ac:dyDescent="0.25">
      <c r="I1133" s="29"/>
      <c r="R1133" s="26"/>
    </row>
    <row r="1134" spans="9:18" x14ac:dyDescent="0.25">
      <c r="I1134" s="29"/>
      <c r="R1134" s="26"/>
    </row>
    <row r="1135" spans="9:18" x14ac:dyDescent="0.25">
      <c r="I1135" s="29"/>
      <c r="R1135" s="26"/>
    </row>
    <row r="1136" spans="9:18" x14ac:dyDescent="0.25">
      <c r="I1136" s="29"/>
      <c r="R1136" s="26"/>
    </row>
    <row r="1137" spans="9:18" x14ac:dyDescent="0.25">
      <c r="I1137" s="29"/>
      <c r="R1137" s="26"/>
    </row>
    <row r="1138" spans="9:18" x14ac:dyDescent="0.25">
      <c r="I1138" s="29"/>
      <c r="R1138" s="26"/>
    </row>
    <row r="1139" spans="9:18" x14ac:dyDescent="0.25">
      <c r="I1139" s="29"/>
      <c r="R1139" s="26"/>
    </row>
    <row r="1140" spans="9:18" x14ac:dyDescent="0.25">
      <c r="I1140" s="29"/>
      <c r="R1140" s="26"/>
    </row>
    <row r="1141" spans="9:18" x14ac:dyDescent="0.25">
      <c r="I1141" s="29"/>
      <c r="R1141" s="26"/>
    </row>
    <row r="1142" spans="9:18" x14ac:dyDescent="0.25">
      <c r="I1142" s="29"/>
      <c r="R1142" s="26"/>
    </row>
    <row r="1143" spans="9:18" x14ac:dyDescent="0.25">
      <c r="I1143" s="29"/>
      <c r="R1143" s="26"/>
    </row>
    <row r="1144" spans="9:18" x14ac:dyDescent="0.25">
      <c r="I1144" s="29"/>
      <c r="R1144" s="26"/>
    </row>
    <row r="1145" spans="9:18" x14ac:dyDescent="0.25">
      <c r="I1145" s="29"/>
      <c r="R1145" s="26"/>
    </row>
    <row r="1146" spans="9:18" x14ac:dyDescent="0.25">
      <c r="I1146" s="29"/>
      <c r="R1146" s="26"/>
    </row>
    <row r="1147" spans="9:18" x14ac:dyDescent="0.25">
      <c r="I1147" s="29"/>
      <c r="R1147" s="26"/>
    </row>
    <row r="1148" spans="9:18" x14ac:dyDescent="0.25">
      <c r="I1148" s="29"/>
      <c r="R1148" s="26"/>
    </row>
    <row r="1149" spans="9:18" x14ac:dyDescent="0.25">
      <c r="I1149" s="29"/>
      <c r="R1149" s="26"/>
    </row>
    <row r="1150" spans="9:18" x14ac:dyDescent="0.25">
      <c r="I1150" s="29"/>
      <c r="R1150" s="26"/>
    </row>
    <row r="1151" spans="9:18" x14ac:dyDescent="0.25">
      <c r="I1151" s="29"/>
      <c r="R1151" s="26"/>
    </row>
    <row r="1152" spans="9:18" x14ac:dyDescent="0.25">
      <c r="I1152" s="29"/>
      <c r="R1152" s="26"/>
    </row>
    <row r="1153" spans="9:18" x14ac:dyDescent="0.25">
      <c r="I1153" s="29"/>
      <c r="R1153" s="26"/>
    </row>
    <row r="1154" spans="9:18" x14ac:dyDescent="0.25">
      <c r="I1154" s="29"/>
      <c r="R1154" s="26"/>
    </row>
    <row r="1155" spans="9:18" x14ac:dyDescent="0.25">
      <c r="I1155" s="29"/>
      <c r="R1155" s="26"/>
    </row>
    <row r="1156" spans="9:18" x14ac:dyDescent="0.25">
      <c r="I1156" s="29"/>
      <c r="R1156" s="26"/>
    </row>
    <row r="1157" spans="9:18" x14ac:dyDescent="0.25">
      <c r="I1157" s="29"/>
      <c r="R1157" s="26"/>
    </row>
    <row r="1158" spans="9:18" x14ac:dyDescent="0.25">
      <c r="I1158" s="29"/>
      <c r="R1158" s="26"/>
    </row>
    <row r="1159" spans="9:18" x14ac:dyDescent="0.25">
      <c r="I1159" s="29"/>
      <c r="R1159" s="26"/>
    </row>
    <row r="1160" spans="9:18" x14ac:dyDescent="0.25">
      <c r="I1160" s="29"/>
      <c r="R1160" s="26"/>
    </row>
    <row r="1161" spans="9:18" x14ac:dyDescent="0.25">
      <c r="I1161" s="29"/>
      <c r="R1161" s="26"/>
    </row>
    <row r="1162" spans="9:18" x14ac:dyDescent="0.25">
      <c r="I1162" s="29"/>
      <c r="R1162" s="26"/>
    </row>
    <row r="1163" spans="9:18" x14ac:dyDescent="0.25">
      <c r="I1163" s="29"/>
      <c r="R1163" s="26"/>
    </row>
    <row r="1164" spans="9:18" x14ac:dyDescent="0.25">
      <c r="I1164" s="29"/>
      <c r="R1164" s="26"/>
    </row>
    <row r="1165" spans="9:18" x14ac:dyDescent="0.25">
      <c r="I1165" s="29"/>
      <c r="R1165" s="26"/>
    </row>
    <row r="1166" spans="9:18" x14ac:dyDescent="0.25">
      <c r="I1166" s="29"/>
      <c r="R1166" s="26"/>
    </row>
    <row r="1167" spans="9:18" x14ac:dyDescent="0.25">
      <c r="I1167" s="29"/>
      <c r="R1167" s="26"/>
    </row>
    <row r="1168" spans="9:18" x14ac:dyDescent="0.25">
      <c r="I1168" s="29"/>
      <c r="R1168" s="26"/>
    </row>
    <row r="1169" spans="9:18" x14ac:dyDescent="0.25">
      <c r="I1169" s="29"/>
      <c r="R1169" s="26"/>
    </row>
    <row r="1170" spans="9:18" x14ac:dyDescent="0.25">
      <c r="I1170" s="29"/>
      <c r="R1170" s="26"/>
    </row>
    <row r="1171" spans="9:18" x14ac:dyDescent="0.25">
      <c r="I1171" s="29"/>
      <c r="R1171" s="26"/>
    </row>
    <row r="1172" spans="9:18" x14ac:dyDescent="0.25">
      <c r="I1172" s="29"/>
      <c r="R1172" s="26"/>
    </row>
    <row r="1173" spans="9:18" x14ac:dyDescent="0.25">
      <c r="I1173" s="29"/>
      <c r="R1173" s="26"/>
    </row>
    <row r="1174" spans="9:18" x14ac:dyDescent="0.25">
      <c r="I1174" s="29"/>
      <c r="R1174" s="26"/>
    </row>
    <row r="1175" spans="9:18" x14ac:dyDescent="0.25">
      <c r="I1175" s="29"/>
      <c r="R1175" s="26"/>
    </row>
    <row r="1176" spans="9:18" x14ac:dyDescent="0.25">
      <c r="I1176" s="29"/>
      <c r="R1176" s="26"/>
    </row>
    <row r="1177" spans="9:18" x14ac:dyDescent="0.25">
      <c r="I1177" s="29"/>
      <c r="R1177" s="26"/>
    </row>
    <row r="1178" spans="9:18" x14ac:dyDescent="0.25">
      <c r="I1178" s="29"/>
      <c r="R1178" s="26"/>
    </row>
    <row r="1179" spans="9:18" x14ac:dyDescent="0.25">
      <c r="I1179" s="29"/>
      <c r="R1179" s="26"/>
    </row>
    <row r="1180" spans="9:18" x14ac:dyDescent="0.25">
      <c r="I1180" s="29"/>
      <c r="R1180" s="26"/>
    </row>
    <row r="1181" spans="9:18" x14ac:dyDescent="0.25">
      <c r="I1181" s="29"/>
      <c r="R1181" s="26"/>
    </row>
    <row r="1182" spans="9:18" x14ac:dyDescent="0.25">
      <c r="I1182" s="29"/>
      <c r="R1182" s="26"/>
    </row>
    <row r="1183" spans="9:18" x14ac:dyDescent="0.25">
      <c r="I1183" s="29"/>
      <c r="R1183" s="26"/>
    </row>
    <row r="1184" spans="9:18" x14ac:dyDescent="0.25">
      <c r="I1184" s="29"/>
      <c r="R1184" s="26"/>
    </row>
    <row r="1185" spans="9:18" x14ac:dyDescent="0.25">
      <c r="I1185" s="29"/>
      <c r="R1185" s="26"/>
    </row>
    <row r="1186" spans="9:18" x14ac:dyDescent="0.25">
      <c r="I1186" s="29"/>
      <c r="R1186" s="26"/>
    </row>
    <row r="1187" spans="9:18" x14ac:dyDescent="0.25">
      <c r="I1187" s="29"/>
      <c r="R1187" s="26"/>
    </row>
    <row r="1188" spans="9:18" x14ac:dyDescent="0.25">
      <c r="I1188" s="29"/>
      <c r="R1188" s="26"/>
    </row>
    <row r="1189" spans="9:18" x14ac:dyDescent="0.25">
      <c r="I1189" s="29"/>
      <c r="R1189" s="26"/>
    </row>
    <row r="1190" spans="9:18" x14ac:dyDescent="0.25">
      <c r="I1190" s="29"/>
      <c r="R1190" s="26"/>
    </row>
    <row r="1191" spans="9:18" x14ac:dyDescent="0.25">
      <c r="I1191" s="29"/>
      <c r="R1191" s="26"/>
    </row>
    <row r="1192" spans="9:18" x14ac:dyDescent="0.25">
      <c r="I1192" s="29"/>
      <c r="R1192" s="26"/>
    </row>
    <row r="1193" spans="9:18" x14ac:dyDescent="0.25">
      <c r="I1193" s="29"/>
      <c r="R1193" s="26"/>
    </row>
    <row r="1194" spans="9:18" x14ac:dyDescent="0.25">
      <c r="I1194" s="29"/>
      <c r="R1194" s="26"/>
    </row>
    <row r="1195" spans="9:18" x14ac:dyDescent="0.25">
      <c r="I1195" s="29"/>
      <c r="R1195" s="26"/>
    </row>
    <row r="1196" spans="9:18" x14ac:dyDescent="0.25">
      <c r="I1196" s="29"/>
      <c r="R1196" s="26"/>
    </row>
    <row r="1197" spans="9:18" x14ac:dyDescent="0.25">
      <c r="I1197" s="29"/>
      <c r="R1197" s="26"/>
    </row>
    <row r="1198" spans="9:18" x14ac:dyDescent="0.25">
      <c r="I1198" s="29"/>
      <c r="R1198" s="26"/>
    </row>
    <row r="1199" spans="9:18" x14ac:dyDescent="0.25">
      <c r="I1199" s="29"/>
      <c r="R1199" s="26"/>
    </row>
    <row r="1200" spans="9:18" x14ac:dyDescent="0.25">
      <c r="I1200" s="29"/>
      <c r="R1200" s="26"/>
    </row>
    <row r="1201" spans="9:18" x14ac:dyDescent="0.25">
      <c r="I1201" s="29"/>
      <c r="R1201" s="26"/>
    </row>
    <row r="1202" spans="9:18" x14ac:dyDescent="0.25">
      <c r="I1202" s="29"/>
      <c r="R1202" s="26"/>
    </row>
    <row r="1203" spans="9:18" x14ac:dyDescent="0.25">
      <c r="I1203" s="29"/>
      <c r="R1203" s="26"/>
    </row>
    <row r="1204" spans="9:18" x14ac:dyDescent="0.25">
      <c r="I1204" s="29"/>
      <c r="R1204" s="26"/>
    </row>
    <row r="1205" spans="9:18" x14ac:dyDescent="0.25">
      <c r="I1205" s="29"/>
      <c r="R1205" s="26"/>
    </row>
    <row r="1206" spans="9:18" x14ac:dyDescent="0.25">
      <c r="I1206" s="29"/>
      <c r="R1206" s="26"/>
    </row>
    <row r="1207" spans="9:18" x14ac:dyDescent="0.25">
      <c r="I1207" s="29"/>
      <c r="R1207" s="26"/>
    </row>
    <row r="1208" spans="9:18" x14ac:dyDescent="0.25">
      <c r="I1208" s="29"/>
      <c r="R1208" s="26"/>
    </row>
    <row r="1209" spans="9:18" x14ac:dyDescent="0.25">
      <c r="I1209" s="29"/>
      <c r="R1209" s="26"/>
    </row>
    <row r="1210" spans="9:18" x14ac:dyDescent="0.25">
      <c r="I1210" s="29"/>
      <c r="R1210" s="26"/>
    </row>
    <row r="1211" spans="9:18" x14ac:dyDescent="0.25">
      <c r="I1211" s="29"/>
      <c r="R1211" s="26"/>
    </row>
    <row r="1212" spans="9:18" x14ac:dyDescent="0.25">
      <c r="I1212" s="29"/>
      <c r="R1212" s="26"/>
    </row>
    <row r="1213" spans="9:18" x14ac:dyDescent="0.25">
      <c r="I1213" s="29"/>
      <c r="R1213" s="26"/>
    </row>
    <row r="1214" spans="9:18" x14ac:dyDescent="0.25">
      <c r="I1214" s="29"/>
      <c r="R1214" s="26"/>
    </row>
    <row r="1215" spans="9:18" x14ac:dyDescent="0.25">
      <c r="I1215" s="29"/>
      <c r="R1215" s="26"/>
    </row>
    <row r="1216" spans="9:18" x14ac:dyDescent="0.25">
      <c r="I1216" s="29"/>
      <c r="R1216" s="26"/>
    </row>
    <row r="1217" spans="9:18" x14ac:dyDescent="0.25">
      <c r="I1217" s="29"/>
      <c r="R1217" s="26"/>
    </row>
    <row r="1218" spans="9:18" x14ac:dyDescent="0.25">
      <c r="I1218" s="29"/>
      <c r="R1218" s="26"/>
    </row>
    <row r="1219" spans="9:18" x14ac:dyDescent="0.25">
      <c r="I1219" s="29"/>
      <c r="R1219" s="26"/>
    </row>
    <row r="1220" spans="9:18" x14ac:dyDescent="0.25">
      <c r="I1220" s="29"/>
      <c r="R1220" s="26"/>
    </row>
    <row r="1221" spans="9:18" x14ac:dyDescent="0.25">
      <c r="I1221" s="29"/>
      <c r="R1221" s="26"/>
    </row>
    <row r="1222" spans="9:18" x14ac:dyDescent="0.25">
      <c r="I1222" s="29"/>
      <c r="R1222" s="26"/>
    </row>
    <row r="1223" spans="9:18" x14ac:dyDescent="0.25">
      <c r="I1223" s="29"/>
      <c r="R1223" s="26"/>
    </row>
    <row r="1224" spans="9:18" x14ac:dyDescent="0.25">
      <c r="I1224" s="29"/>
      <c r="R1224" s="26"/>
    </row>
    <row r="1225" spans="9:18" x14ac:dyDescent="0.25">
      <c r="I1225" s="29"/>
      <c r="R1225" s="26"/>
    </row>
    <row r="1226" spans="9:18" x14ac:dyDescent="0.25">
      <c r="I1226" s="29"/>
      <c r="R1226" s="26"/>
    </row>
    <row r="1227" spans="9:18" x14ac:dyDescent="0.25">
      <c r="I1227" s="29"/>
      <c r="R1227" s="26"/>
    </row>
    <row r="1228" spans="9:18" x14ac:dyDescent="0.25">
      <c r="I1228" s="29"/>
      <c r="R1228" s="26"/>
    </row>
    <row r="1229" spans="9:18" x14ac:dyDescent="0.25">
      <c r="I1229" s="29"/>
      <c r="R1229" s="26"/>
    </row>
    <row r="1230" spans="9:18" x14ac:dyDescent="0.25">
      <c r="I1230" s="29"/>
      <c r="R1230" s="26"/>
    </row>
    <row r="1231" spans="9:18" x14ac:dyDescent="0.25">
      <c r="I1231" s="29"/>
      <c r="R1231" s="26"/>
    </row>
    <row r="1232" spans="9:18" x14ac:dyDescent="0.25">
      <c r="I1232" s="29"/>
      <c r="R1232" s="26"/>
    </row>
    <row r="1233" spans="9:18" x14ac:dyDescent="0.25">
      <c r="I1233" s="29"/>
      <c r="R1233" s="26"/>
    </row>
    <row r="1234" spans="9:18" x14ac:dyDescent="0.25">
      <c r="I1234" s="29"/>
      <c r="R1234" s="26"/>
    </row>
    <row r="1235" spans="9:18" x14ac:dyDescent="0.25">
      <c r="I1235" s="29"/>
      <c r="R1235" s="26"/>
    </row>
    <row r="1236" spans="9:18" x14ac:dyDescent="0.25">
      <c r="I1236" s="29"/>
      <c r="R1236" s="26"/>
    </row>
    <row r="1237" spans="9:18" x14ac:dyDescent="0.25">
      <c r="I1237" s="29"/>
      <c r="R1237" s="26"/>
    </row>
    <row r="1238" spans="9:18" x14ac:dyDescent="0.25">
      <c r="I1238" s="29"/>
      <c r="R1238" s="26"/>
    </row>
    <row r="1239" spans="9:18" x14ac:dyDescent="0.25">
      <c r="I1239" s="29"/>
      <c r="R1239" s="26"/>
    </row>
    <row r="1240" spans="9:18" x14ac:dyDescent="0.25">
      <c r="I1240" s="29"/>
      <c r="R1240" s="26"/>
    </row>
    <row r="1241" spans="9:18" x14ac:dyDescent="0.25">
      <c r="I1241" s="29"/>
      <c r="R1241" s="26"/>
    </row>
    <row r="1242" spans="9:18" x14ac:dyDescent="0.25">
      <c r="I1242" s="29"/>
      <c r="R1242" s="26"/>
    </row>
    <row r="1243" spans="9:18" x14ac:dyDescent="0.25">
      <c r="I1243" s="29"/>
      <c r="R1243" s="26"/>
    </row>
    <row r="1244" spans="9:18" x14ac:dyDescent="0.25">
      <c r="I1244" s="29"/>
      <c r="R1244" s="26"/>
    </row>
    <row r="1245" spans="9:18" x14ac:dyDescent="0.25">
      <c r="I1245" s="29"/>
      <c r="R1245" s="26"/>
    </row>
    <row r="1246" spans="9:18" x14ac:dyDescent="0.25">
      <c r="I1246" s="29"/>
      <c r="R1246" s="26"/>
    </row>
    <row r="1247" spans="9:18" x14ac:dyDescent="0.25">
      <c r="I1247" s="29"/>
      <c r="R1247" s="26"/>
    </row>
    <row r="1248" spans="9:18" x14ac:dyDescent="0.25">
      <c r="I1248" s="29"/>
      <c r="R1248" s="26"/>
    </row>
    <row r="1249" spans="9:18" x14ac:dyDescent="0.25">
      <c r="I1249" s="29"/>
      <c r="R1249" s="26"/>
    </row>
    <row r="1250" spans="9:18" x14ac:dyDescent="0.25">
      <c r="I1250" s="29"/>
      <c r="R1250" s="26"/>
    </row>
    <row r="1251" spans="9:18" x14ac:dyDescent="0.25">
      <c r="I1251" s="29"/>
      <c r="R1251" s="26"/>
    </row>
    <row r="1252" spans="9:18" x14ac:dyDescent="0.25">
      <c r="I1252" s="29"/>
      <c r="R1252" s="26"/>
    </row>
    <row r="1253" spans="9:18" x14ac:dyDescent="0.25">
      <c r="I1253" s="29"/>
      <c r="R1253" s="26"/>
    </row>
    <row r="1254" spans="9:18" x14ac:dyDescent="0.25">
      <c r="I1254" s="29"/>
      <c r="R1254" s="26"/>
    </row>
    <row r="1255" spans="9:18" x14ac:dyDescent="0.25">
      <c r="I1255" s="29"/>
      <c r="R1255" s="26"/>
    </row>
    <row r="1256" spans="9:18" x14ac:dyDescent="0.25">
      <c r="I1256" s="29"/>
      <c r="R1256" s="26"/>
    </row>
    <row r="1257" spans="9:18" x14ac:dyDescent="0.25">
      <c r="I1257" s="29"/>
      <c r="R1257" s="26"/>
    </row>
    <row r="1258" spans="9:18" x14ac:dyDescent="0.25">
      <c r="I1258" s="29"/>
      <c r="R1258" s="26"/>
    </row>
    <row r="1259" spans="9:18" x14ac:dyDescent="0.25">
      <c r="I1259" s="29"/>
      <c r="R1259" s="26"/>
    </row>
    <row r="1260" spans="9:18" x14ac:dyDescent="0.25">
      <c r="I1260" s="29"/>
      <c r="R1260" s="26"/>
    </row>
    <row r="1261" spans="9:18" x14ac:dyDescent="0.25">
      <c r="I1261" s="29"/>
      <c r="R1261" s="26"/>
    </row>
    <row r="1262" spans="9:18" x14ac:dyDescent="0.25">
      <c r="I1262" s="29"/>
      <c r="R1262" s="26"/>
    </row>
    <row r="1263" spans="9:18" x14ac:dyDescent="0.25">
      <c r="I1263" s="29"/>
      <c r="R1263" s="26"/>
    </row>
    <row r="1264" spans="9:18" x14ac:dyDescent="0.25">
      <c r="I1264" s="29"/>
      <c r="R1264" s="26"/>
    </row>
    <row r="1265" spans="9:18" x14ac:dyDescent="0.25">
      <c r="I1265" s="29"/>
      <c r="R1265" s="26"/>
    </row>
    <row r="1266" spans="9:18" x14ac:dyDescent="0.25">
      <c r="I1266" s="29"/>
      <c r="R1266" s="26"/>
    </row>
    <row r="1267" spans="9:18" x14ac:dyDescent="0.25">
      <c r="I1267" s="29"/>
      <c r="R1267" s="26"/>
    </row>
    <row r="1268" spans="9:18" x14ac:dyDescent="0.25">
      <c r="I1268" s="29"/>
      <c r="R1268" s="26"/>
    </row>
    <row r="1269" spans="9:18" x14ac:dyDescent="0.25">
      <c r="I1269" s="29"/>
      <c r="R1269" s="26"/>
    </row>
    <row r="1270" spans="9:18" x14ac:dyDescent="0.25">
      <c r="I1270" s="29"/>
      <c r="R1270" s="26"/>
    </row>
    <row r="1271" spans="9:18" x14ac:dyDescent="0.25">
      <c r="I1271" s="29"/>
      <c r="R1271" s="26"/>
    </row>
    <row r="1272" spans="9:18" x14ac:dyDescent="0.25">
      <c r="I1272" s="29"/>
      <c r="R1272" s="26"/>
    </row>
    <row r="1273" spans="9:18" x14ac:dyDescent="0.25">
      <c r="I1273" s="29"/>
      <c r="R1273" s="26"/>
    </row>
    <row r="1274" spans="9:18" x14ac:dyDescent="0.25">
      <c r="I1274" s="29"/>
      <c r="R1274" s="26"/>
    </row>
    <row r="1275" spans="9:18" x14ac:dyDescent="0.25">
      <c r="I1275" s="29"/>
      <c r="R1275" s="26"/>
    </row>
    <row r="1276" spans="9:18" x14ac:dyDescent="0.25">
      <c r="I1276" s="29"/>
      <c r="R1276" s="26"/>
    </row>
    <row r="1277" spans="9:18" x14ac:dyDescent="0.25">
      <c r="I1277" s="29"/>
      <c r="R1277" s="26"/>
    </row>
    <row r="1278" spans="9:18" x14ac:dyDescent="0.25">
      <c r="I1278" s="29"/>
      <c r="R1278" s="26"/>
    </row>
    <row r="1279" spans="9:18" x14ac:dyDescent="0.25">
      <c r="I1279" s="29"/>
      <c r="R1279" s="26"/>
    </row>
    <row r="1280" spans="9:18" x14ac:dyDescent="0.25">
      <c r="I1280" s="29"/>
      <c r="R1280" s="26"/>
    </row>
    <row r="1281" spans="9:18" x14ac:dyDescent="0.25">
      <c r="I1281" s="29"/>
      <c r="R1281" s="26"/>
    </row>
    <row r="1282" spans="9:18" x14ac:dyDescent="0.25">
      <c r="I1282" s="29"/>
      <c r="R1282" s="26"/>
    </row>
    <row r="1283" spans="9:18" x14ac:dyDescent="0.25">
      <c r="I1283" s="29"/>
      <c r="R1283" s="26"/>
    </row>
    <row r="1284" spans="9:18" x14ac:dyDescent="0.25">
      <c r="I1284" s="29"/>
      <c r="R1284" s="26"/>
    </row>
    <row r="1285" spans="9:18" x14ac:dyDescent="0.25">
      <c r="I1285" s="29"/>
      <c r="R1285" s="26"/>
    </row>
    <row r="1286" spans="9:18" x14ac:dyDescent="0.25">
      <c r="I1286" s="29"/>
      <c r="R1286" s="26"/>
    </row>
    <row r="1287" spans="9:18" x14ac:dyDescent="0.25">
      <c r="I1287" s="29"/>
      <c r="R1287" s="26"/>
    </row>
    <row r="1288" spans="9:18" x14ac:dyDescent="0.25">
      <c r="I1288" s="29"/>
      <c r="R1288" s="26"/>
    </row>
    <row r="1289" spans="9:18" x14ac:dyDescent="0.25">
      <c r="I1289" s="29"/>
      <c r="R1289" s="26"/>
    </row>
    <row r="1290" spans="9:18" x14ac:dyDescent="0.25">
      <c r="I1290" s="29"/>
      <c r="R1290" s="26"/>
    </row>
    <row r="1291" spans="9:18" x14ac:dyDescent="0.25">
      <c r="I1291" s="29"/>
      <c r="R1291" s="26"/>
    </row>
    <row r="1292" spans="9:18" x14ac:dyDescent="0.25">
      <c r="I1292" s="29"/>
      <c r="R1292" s="26"/>
    </row>
    <row r="1293" spans="9:18" x14ac:dyDescent="0.25">
      <c r="I1293" s="29"/>
      <c r="R1293" s="26"/>
    </row>
    <row r="1294" spans="9:18" x14ac:dyDescent="0.25">
      <c r="I1294" s="29"/>
      <c r="R1294" s="26"/>
    </row>
    <row r="1295" spans="9:18" x14ac:dyDescent="0.25">
      <c r="I1295" s="29"/>
      <c r="R1295" s="26"/>
    </row>
    <row r="1296" spans="9:18" x14ac:dyDescent="0.25">
      <c r="I1296" s="29"/>
      <c r="R1296" s="26"/>
    </row>
    <row r="1297" spans="9:18" x14ac:dyDescent="0.25">
      <c r="I1297" s="29"/>
      <c r="R1297" s="26"/>
    </row>
    <row r="1298" spans="9:18" x14ac:dyDescent="0.25">
      <c r="I1298" s="29"/>
      <c r="R1298" s="26"/>
    </row>
    <row r="1299" spans="9:18" x14ac:dyDescent="0.25">
      <c r="I1299" s="29"/>
      <c r="R1299" s="26"/>
    </row>
    <row r="1300" spans="9:18" x14ac:dyDescent="0.25">
      <c r="I1300" s="29"/>
      <c r="R1300" s="26"/>
    </row>
    <row r="1301" spans="9:18" x14ac:dyDescent="0.25">
      <c r="I1301" s="29"/>
      <c r="R1301" s="26"/>
    </row>
    <row r="1302" spans="9:18" x14ac:dyDescent="0.25">
      <c r="I1302" s="29"/>
      <c r="R1302" s="26"/>
    </row>
    <row r="1303" spans="9:18" x14ac:dyDescent="0.25">
      <c r="I1303" s="29"/>
      <c r="R1303" s="26"/>
    </row>
    <row r="1304" spans="9:18" x14ac:dyDescent="0.25">
      <c r="I1304" s="29"/>
      <c r="R1304" s="26"/>
    </row>
    <row r="1305" spans="9:18" x14ac:dyDescent="0.25">
      <c r="I1305" s="29"/>
      <c r="R1305" s="26"/>
    </row>
    <row r="1306" spans="9:18" x14ac:dyDescent="0.25">
      <c r="I1306" s="29"/>
      <c r="R1306" s="26"/>
    </row>
    <row r="1307" spans="9:18" x14ac:dyDescent="0.25">
      <c r="I1307" s="29"/>
      <c r="R1307" s="26"/>
    </row>
    <row r="1308" spans="9:18" x14ac:dyDescent="0.25">
      <c r="I1308" s="29"/>
      <c r="R1308" s="26"/>
    </row>
    <row r="1309" spans="9:18" x14ac:dyDescent="0.25">
      <c r="I1309" s="29"/>
      <c r="R1309" s="26"/>
    </row>
    <row r="1310" spans="9:18" x14ac:dyDescent="0.25">
      <c r="I1310" s="29"/>
      <c r="R1310" s="26"/>
    </row>
    <row r="1311" spans="9:18" x14ac:dyDescent="0.25">
      <c r="I1311" s="29"/>
      <c r="R1311" s="26"/>
    </row>
    <row r="1312" spans="9:18" x14ac:dyDescent="0.25">
      <c r="I1312" s="29"/>
      <c r="R1312" s="26"/>
    </row>
    <row r="1313" spans="9:18" x14ac:dyDescent="0.25">
      <c r="I1313" s="29"/>
      <c r="R1313" s="26"/>
    </row>
    <row r="1314" spans="9:18" x14ac:dyDescent="0.25">
      <c r="I1314" s="29"/>
      <c r="R1314" s="26"/>
    </row>
    <row r="1315" spans="9:18" x14ac:dyDescent="0.25">
      <c r="I1315" s="29"/>
      <c r="R1315" s="26"/>
    </row>
    <row r="1316" spans="9:18" x14ac:dyDescent="0.25">
      <c r="I1316" s="29"/>
      <c r="R1316" s="26"/>
    </row>
    <row r="1317" spans="9:18" x14ac:dyDescent="0.25">
      <c r="I1317" s="29"/>
      <c r="R1317" s="26"/>
    </row>
    <row r="1318" spans="9:18" x14ac:dyDescent="0.25">
      <c r="I1318" s="29"/>
      <c r="R1318" s="26"/>
    </row>
    <row r="1319" spans="9:18" x14ac:dyDescent="0.25">
      <c r="I1319" s="29"/>
      <c r="R1319" s="26"/>
    </row>
    <row r="1320" spans="9:18" x14ac:dyDescent="0.25">
      <c r="I1320" s="29"/>
      <c r="R1320" s="26"/>
    </row>
    <row r="1321" spans="9:18" x14ac:dyDescent="0.25">
      <c r="I1321" s="29"/>
      <c r="R1321" s="26"/>
    </row>
    <row r="1322" spans="9:18" x14ac:dyDescent="0.25">
      <c r="I1322" s="29"/>
      <c r="R1322" s="26"/>
    </row>
    <row r="1323" spans="9:18" x14ac:dyDescent="0.25">
      <c r="I1323" s="29"/>
      <c r="R1323" s="26"/>
    </row>
    <row r="1324" spans="9:18" x14ac:dyDescent="0.25">
      <c r="I1324" s="29"/>
      <c r="R1324" s="26"/>
    </row>
    <row r="1325" spans="9:18" x14ac:dyDescent="0.25">
      <c r="I1325" s="29"/>
      <c r="R1325" s="26"/>
    </row>
    <row r="1326" spans="9:18" x14ac:dyDescent="0.25">
      <c r="I1326" s="29"/>
      <c r="R1326" s="26"/>
    </row>
    <row r="1327" spans="9:18" x14ac:dyDescent="0.25">
      <c r="I1327" s="29"/>
      <c r="R1327" s="26"/>
    </row>
    <row r="1328" spans="9:18" x14ac:dyDescent="0.25">
      <c r="I1328" s="29"/>
      <c r="R1328" s="26"/>
    </row>
    <row r="1329" spans="9:18" x14ac:dyDescent="0.25">
      <c r="I1329" s="29"/>
      <c r="R1329" s="26"/>
    </row>
    <row r="1330" spans="9:18" x14ac:dyDescent="0.25">
      <c r="I1330" s="29"/>
      <c r="R1330" s="26"/>
    </row>
    <row r="1331" spans="9:18" x14ac:dyDescent="0.25">
      <c r="I1331" s="29"/>
      <c r="R1331" s="26"/>
    </row>
    <row r="1332" spans="9:18" x14ac:dyDescent="0.25">
      <c r="I1332" s="29"/>
      <c r="R1332" s="26"/>
    </row>
    <row r="1333" spans="9:18" x14ac:dyDescent="0.25">
      <c r="I1333" s="29"/>
      <c r="R1333" s="26"/>
    </row>
    <row r="1334" spans="9:18" x14ac:dyDescent="0.25">
      <c r="I1334" s="29"/>
      <c r="R1334" s="26"/>
    </row>
    <row r="1335" spans="9:18" x14ac:dyDescent="0.25">
      <c r="I1335" s="29"/>
      <c r="R1335" s="26"/>
    </row>
    <row r="1336" spans="9:18" x14ac:dyDescent="0.25">
      <c r="I1336" s="29"/>
      <c r="R1336" s="26"/>
    </row>
    <row r="1337" spans="9:18" x14ac:dyDescent="0.25">
      <c r="I1337" s="29"/>
      <c r="R1337" s="26"/>
    </row>
    <row r="1338" spans="9:18" x14ac:dyDescent="0.25">
      <c r="I1338" s="29"/>
      <c r="R1338" s="26"/>
    </row>
    <row r="1339" spans="9:18" x14ac:dyDescent="0.25">
      <c r="I1339" s="29"/>
      <c r="R1339" s="26"/>
    </row>
    <row r="1340" spans="9:18" x14ac:dyDescent="0.25">
      <c r="I1340" s="29"/>
      <c r="R1340" s="26"/>
    </row>
    <row r="1341" spans="9:18" x14ac:dyDescent="0.25">
      <c r="I1341" s="29"/>
      <c r="R1341" s="26"/>
    </row>
    <row r="1342" spans="9:18" x14ac:dyDescent="0.25">
      <c r="I1342" s="29"/>
      <c r="R1342" s="26"/>
    </row>
    <row r="1343" spans="9:18" x14ac:dyDescent="0.25">
      <c r="I1343" s="29"/>
      <c r="R1343" s="26"/>
    </row>
    <row r="1344" spans="9:18" x14ac:dyDescent="0.25">
      <c r="I1344" s="29"/>
      <c r="R1344" s="26"/>
    </row>
    <row r="1345" spans="9:18" x14ac:dyDescent="0.25">
      <c r="I1345" s="29"/>
      <c r="R1345" s="26"/>
    </row>
    <row r="1346" spans="9:18" x14ac:dyDescent="0.25">
      <c r="I1346" s="29"/>
      <c r="R1346" s="26"/>
    </row>
    <row r="1347" spans="9:18" x14ac:dyDescent="0.25">
      <c r="I1347" s="29"/>
      <c r="R1347" s="26"/>
    </row>
    <row r="1348" spans="9:18" x14ac:dyDescent="0.25">
      <c r="I1348" s="29"/>
      <c r="R1348" s="26"/>
    </row>
    <row r="1349" spans="9:18" x14ac:dyDescent="0.25">
      <c r="I1349" s="29"/>
      <c r="R1349" s="26"/>
    </row>
    <row r="1350" spans="9:18" x14ac:dyDescent="0.25">
      <c r="I1350" s="29"/>
      <c r="R1350" s="26"/>
    </row>
    <row r="1351" spans="9:18" x14ac:dyDescent="0.25">
      <c r="I1351" s="29"/>
      <c r="R1351" s="26"/>
    </row>
    <row r="1352" spans="9:18" x14ac:dyDescent="0.25">
      <c r="I1352" s="29"/>
      <c r="R1352" s="26"/>
    </row>
    <row r="1353" spans="9:18" x14ac:dyDescent="0.25">
      <c r="I1353" s="29"/>
      <c r="R1353" s="26"/>
    </row>
    <row r="1354" spans="9:18" x14ac:dyDescent="0.25">
      <c r="I1354" s="29"/>
      <c r="R1354" s="26"/>
    </row>
    <row r="1355" spans="9:18" x14ac:dyDescent="0.25">
      <c r="I1355" s="29"/>
      <c r="R1355" s="26"/>
    </row>
    <row r="1356" spans="9:18" x14ac:dyDescent="0.25">
      <c r="I1356" s="29"/>
      <c r="R1356" s="26"/>
    </row>
    <row r="1357" spans="9:18" x14ac:dyDescent="0.25">
      <c r="I1357" s="29"/>
      <c r="R1357" s="26"/>
    </row>
    <row r="1358" spans="9:18" x14ac:dyDescent="0.25">
      <c r="I1358" s="29"/>
      <c r="R1358" s="26"/>
    </row>
    <row r="1359" spans="9:18" x14ac:dyDescent="0.25">
      <c r="I1359" s="29"/>
      <c r="R1359" s="26"/>
    </row>
    <row r="1360" spans="9:18" x14ac:dyDescent="0.25">
      <c r="I1360" s="29"/>
      <c r="R1360" s="26"/>
    </row>
    <row r="1361" spans="9:18" x14ac:dyDescent="0.25">
      <c r="I1361" s="29"/>
      <c r="R1361" s="26"/>
    </row>
    <row r="1362" spans="9:18" x14ac:dyDescent="0.25">
      <c r="I1362" s="29"/>
      <c r="R1362" s="26"/>
    </row>
    <row r="1363" spans="9:18" x14ac:dyDescent="0.25">
      <c r="I1363" s="29"/>
      <c r="R1363" s="26"/>
    </row>
    <row r="1364" spans="9:18" x14ac:dyDescent="0.25">
      <c r="I1364" s="29"/>
      <c r="R1364" s="26"/>
    </row>
    <row r="1365" spans="9:18" x14ac:dyDescent="0.25">
      <c r="I1365" s="29"/>
      <c r="R1365" s="26"/>
    </row>
    <row r="1366" spans="9:18" x14ac:dyDescent="0.25">
      <c r="I1366" s="29"/>
      <c r="R1366" s="26"/>
    </row>
    <row r="1367" spans="9:18" x14ac:dyDescent="0.25">
      <c r="I1367" s="29"/>
      <c r="R1367" s="26"/>
    </row>
    <row r="1368" spans="9:18" x14ac:dyDescent="0.25">
      <c r="I1368" s="29"/>
      <c r="R1368" s="26"/>
    </row>
    <row r="1369" spans="9:18" x14ac:dyDescent="0.25">
      <c r="I1369" s="29"/>
      <c r="R1369" s="26"/>
    </row>
    <row r="1370" spans="9:18" x14ac:dyDescent="0.25">
      <c r="I1370" s="29"/>
      <c r="R1370" s="26"/>
    </row>
    <row r="1371" spans="9:18" x14ac:dyDescent="0.25">
      <c r="I1371" s="29"/>
      <c r="R1371" s="26"/>
    </row>
    <row r="1372" spans="9:18" x14ac:dyDescent="0.25">
      <c r="I1372" s="29"/>
      <c r="R1372" s="26"/>
    </row>
    <row r="1373" spans="9:18" x14ac:dyDescent="0.25">
      <c r="I1373" s="29"/>
      <c r="R1373" s="26"/>
    </row>
    <row r="1374" spans="9:18" x14ac:dyDescent="0.25">
      <c r="I1374" s="29"/>
      <c r="R1374" s="26"/>
    </row>
    <row r="1375" spans="9:18" x14ac:dyDescent="0.25">
      <c r="I1375" s="29"/>
      <c r="R1375" s="26"/>
    </row>
    <row r="1376" spans="9:18" x14ac:dyDescent="0.25">
      <c r="I1376" s="29"/>
      <c r="R1376" s="26"/>
    </row>
    <row r="1377" spans="9:18" x14ac:dyDescent="0.25">
      <c r="I1377" s="29"/>
      <c r="R1377" s="26"/>
    </row>
    <row r="1378" spans="9:18" x14ac:dyDescent="0.25">
      <c r="I1378" s="29"/>
      <c r="R1378" s="26"/>
    </row>
    <row r="1379" spans="9:18" x14ac:dyDescent="0.25">
      <c r="I1379" s="29"/>
      <c r="R1379" s="26"/>
    </row>
    <row r="1380" spans="9:18" x14ac:dyDescent="0.25">
      <c r="I1380" s="29"/>
      <c r="R1380" s="26"/>
    </row>
    <row r="1381" spans="9:18" x14ac:dyDescent="0.25">
      <c r="I1381" s="29"/>
      <c r="R1381" s="26"/>
    </row>
    <row r="1382" spans="9:18" x14ac:dyDescent="0.25">
      <c r="I1382" s="29"/>
      <c r="R1382" s="26"/>
    </row>
    <row r="1383" spans="9:18" x14ac:dyDescent="0.25">
      <c r="I1383" s="29"/>
      <c r="R1383" s="26"/>
    </row>
    <row r="1384" spans="9:18" x14ac:dyDescent="0.25">
      <c r="I1384" s="29"/>
      <c r="R1384" s="26"/>
    </row>
    <row r="1385" spans="9:18" x14ac:dyDescent="0.25">
      <c r="I1385" s="29"/>
      <c r="R1385" s="26"/>
    </row>
    <row r="1386" spans="9:18" x14ac:dyDescent="0.25">
      <c r="I1386" s="29"/>
      <c r="R1386" s="26"/>
    </row>
    <row r="1387" spans="9:18" x14ac:dyDescent="0.25">
      <c r="I1387" s="29"/>
      <c r="R1387" s="26"/>
    </row>
    <row r="1388" spans="9:18" x14ac:dyDescent="0.25">
      <c r="I1388" s="29"/>
      <c r="R1388" s="26"/>
    </row>
    <row r="1389" spans="9:18" x14ac:dyDescent="0.25">
      <c r="I1389" s="29"/>
      <c r="R1389" s="26"/>
    </row>
    <row r="1390" spans="9:18" x14ac:dyDescent="0.25">
      <c r="I1390" s="29"/>
      <c r="R1390" s="26"/>
    </row>
    <row r="1391" spans="9:18" x14ac:dyDescent="0.25">
      <c r="I1391" s="29"/>
      <c r="R1391" s="26"/>
    </row>
    <row r="1392" spans="9:18" x14ac:dyDescent="0.25">
      <c r="I1392" s="29"/>
      <c r="R1392" s="26"/>
    </row>
    <row r="1393" spans="9:18" x14ac:dyDescent="0.25">
      <c r="I1393" s="29"/>
      <c r="R1393" s="26"/>
    </row>
    <row r="1394" spans="9:18" x14ac:dyDescent="0.25">
      <c r="I1394" s="29"/>
      <c r="R1394" s="26"/>
    </row>
    <row r="1395" spans="9:18" x14ac:dyDescent="0.25">
      <c r="I1395" s="29"/>
      <c r="R1395" s="26"/>
    </row>
    <row r="1396" spans="9:18" x14ac:dyDescent="0.25">
      <c r="I1396" s="29"/>
      <c r="R1396" s="26"/>
    </row>
    <row r="1397" spans="9:18" x14ac:dyDescent="0.25">
      <c r="I1397" s="29"/>
      <c r="R1397" s="26"/>
    </row>
    <row r="1398" spans="9:18" x14ac:dyDescent="0.25">
      <c r="I1398" s="29"/>
      <c r="R1398" s="26"/>
    </row>
    <row r="1399" spans="9:18" x14ac:dyDescent="0.25">
      <c r="I1399" s="29"/>
      <c r="R1399" s="26"/>
    </row>
    <row r="1400" spans="9:18" x14ac:dyDescent="0.25">
      <c r="I1400" s="29"/>
      <c r="R1400" s="26"/>
    </row>
    <row r="1401" spans="9:18" x14ac:dyDescent="0.25">
      <c r="I1401" s="29"/>
      <c r="R1401" s="26"/>
    </row>
    <row r="1402" spans="9:18" x14ac:dyDescent="0.25">
      <c r="I1402" s="29"/>
      <c r="R1402" s="26"/>
    </row>
    <row r="1403" spans="9:18" x14ac:dyDescent="0.25">
      <c r="I1403" s="29"/>
      <c r="R1403" s="26"/>
    </row>
    <row r="1404" spans="9:18" x14ac:dyDescent="0.25">
      <c r="I1404" s="29"/>
      <c r="R1404" s="26"/>
    </row>
    <row r="1405" spans="9:18" x14ac:dyDescent="0.25">
      <c r="I1405" s="29"/>
      <c r="R1405" s="26"/>
    </row>
    <row r="1406" spans="9:18" x14ac:dyDescent="0.25">
      <c r="I1406" s="29"/>
      <c r="R1406" s="26"/>
    </row>
    <row r="1407" spans="9:18" x14ac:dyDescent="0.25">
      <c r="I1407" s="29"/>
      <c r="R1407" s="26"/>
    </row>
    <row r="1408" spans="9:18" x14ac:dyDescent="0.25">
      <c r="I1408" s="29"/>
      <c r="R1408" s="26"/>
    </row>
    <row r="1409" spans="9:18" x14ac:dyDescent="0.25">
      <c r="I1409" s="29"/>
      <c r="R1409" s="26"/>
    </row>
    <row r="1410" spans="9:18" x14ac:dyDescent="0.25">
      <c r="I1410" s="29"/>
      <c r="R1410" s="26"/>
    </row>
    <row r="1411" spans="9:18" x14ac:dyDescent="0.25">
      <c r="I1411" s="29"/>
      <c r="R1411" s="26"/>
    </row>
    <row r="1412" spans="9:18" x14ac:dyDescent="0.25">
      <c r="I1412" s="29"/>
      <c r="R1412" s="26"/>
    </row>
    <row r="1413" spans="9:18" x14ac:dyDescent="0.25">
      <c r="I1413" s="29"/>
      <c r="R1413" s="26"/>
    </row>
    <row r="1414" spans="9:18" x14ac:dyDescent="0.25">
      <c r="I1414" s="29"/>
      <c r="R1414" s="26"/>
    </row>
    <row r="1415" spans="9:18" x14ac:dyDescent="0.25">
      <c r="I1415" s="29"/>
      <c r="R1415" s="26"/>
    </row>
    <row r="1416" spans="9:18" x14ac:dyDescent="0.25">
      <c r="I1416" s="29"/>
      <c r="R1416" s="26"/>
    </row>
    <row r="1417" spans="9:18" x14ac:dyDescent="0.25">
      <c r="I1417" s="29"/>
      <c r="R1417" s="26"/>
    </row>
    <row r="1418" spans="9:18" x14ac:dyDescent="0.25">
      <c r="I1418" s="29"/>
      <c r="R1418" s="26"/>
    </row>
    <row r="1419" spans="9:18" x14ac:dyDescent="0.25">
      <c r="I1419" s="29"/>
      <c r="R1419" s="26"/>
    </row>
    <row r="1420" spans="9:18" x14ac:dyDescent="0.25">
      <c r="I1420" s="29"/>
      <c r="R1420" s="26"/>
    </row>
    <row r="1421" spans="9:18" x14ac:dyDescent="0.25">
      <c r="I1421" s="29"/>
      <c r="R1421" s="26"/>
    </row>
    <row r="1422" spans="9:18" x14ac:dyDescent="0.25">
      <c r="I1422" s="29"/>
      <c r="R1422" s="26"/>
    </row>
    <row r="1423" spans="9:18" x14ac:dyDescent="0.25">
      <c r="I1423" s="29"/>
      <c r="R1423" s="26"/>
    </row>
    <row r="1424" spans="9:18" x14ac:dyDescent="0.25">
      <c r="I1424" s="29"/>
      <c r="R1424" s="26"/>
    </row>
    <row r="1425" spans="9:18" x14ac:dyDescent="0.25">
      <c r="I1425" s="29"/>
      <c r="R1425" s="26"/>
    </row>
    <row r="1426" spans="9:18" x14ac:dyDescent="0.25">
      <c r="I1426" s="29"/>
      <c r="R1426" s="26"/>
    </row>
    <row r="1427" spans="9:18" x14ac:dyDescent="0.25">
      <c r="I1427" s="29"/>
      <c r="R1427" s="26"/>
    </row>
    <row r="1428" spans="9:18" x14ac:dyDescent="0.25">
      <c r="I1428" s="29"/>
      <c r="R1428" s="26"/>
    </row>
    <row r="1429" spans="9:18" x14ac:dyDescent="0.25">
      <c r="I1429" s="29"/>
      <c r="R1429" s="26"/>
    </row>
    <row r="1430" spans="9:18" x14ac:dyDescent="0.25">
      <c r="I1430" s="29"/>
      <c r="R1430" s="26"/>
    </row>
    <row r="1431" spans="9:18" x14ac:dyDescent="0.25">
      <c r="I1431" s="29"/>
      <c r="R1431" s="26"/>
    </row>
    <row r="1432" spans="9:18" x14ac:dyDescent="0.25">
      <c r="I1432" s="29"/>
      <c r="R1432" s="26"/>
    </row>
    <row r="1433" spans="9:18" x14ac:dyDescent="0.25">
      <c r="I1433" s="29"/>
      <c r="R1433" s="26"/>
    </row>
    <row r="1434" spans="9:18" x14ac:dyDescent="0.25">
      <c r="I1434" s="29"/>
      <c r="R1434" s="26"/>
    </row>
    <row r="1435" spans="9:18" x14ac:dyDescent="0.25">
      <c r="I1435" s="29"/>
      <c r="R1435" s="26"/>
    </row>
    <row r="1436" spans="9:18" x14ac:dyDescent="0.25">
      <c r="I1436" s="29"/>
      <c r="R1436" s="26"/>
    </row>
    <row r="1437" spans="9:18" x14ac:dyDescent="0.25">
      <c r="I1437" s="29"/>
      <c r="R1437" s="26"/>
    </row>
    <row r="1438" spans="9:18" x14ac:dyDescent="0.25">
      <c r="I1438" s="29"/>
      <c r="R1438" s="26"/>
    </row>
    <row r="1439" spans="9:18" x14ac:dyDescent="0.25">
      <c r="I1439" s="29"/>
      <c r="R1439" s="26"/>
    </row>
    <row r="1440" spans="9:18" x14ac:dyDescent="0.25">
      <c r="I1440" s="29"/>
      <c r="R1440" s="26"/>
    </row>
    <row r="1441" spans="9:18" x14ac:dyDescent="0.25">
      <c r="I1441" s="29"/>
      <c r="R1441" s="26"/>
    </row>
    <row r="1442" spans="9:18" x14ac:dyDescent="0.25">
      <c r="I1442" s="29"/>
      <c r="R1442" s="26"/>
    </row>
    <row r="1443" spans="9:18" x14ac:dyDescent="0.25">
      <c r="I1443" s="29"/>
      <c r="R1443" s="26"/>
    </row>
    <row r="1444" spans="9:18" x14ac:dyDescent="0.25">
      <c r="I1444" s="29"/>
      <c r="R1444" s="26"/>
    </row>
    <row r="1445" spans="9:18" x14ac:dyDescent="0.25">
      <c r="I1445" s="29"/>
      <c r="R1445" s="26"/>
    </row>
    <row r="1446" spans="9:18" x14ac:dyDescent="0.25">
      <c r="I1446" s="29"/>
      <c r="R1446" s="26"/>
    </row>
    <row r="1447" spans="9:18" x14ac:dyDescent="0.25">
      <c r="I1447" s="29"/>
      <c r="R1447" s="26"/>
    </row>
    <row r="1448" spans="9:18" x14ac:dyDescent="0.25">
      <c r="I1448" s="29"/>
      <c r="R1448" s="26"/>
    </row>
    <row r="1449" spans="9:18" x14ac:dyDescent="0.25">
      <c r="I1449" s="29"/>
      <c r="R1449" s="26"/>
    </row>
    <row r="1450" spans="9:18" x14ac:dyDescent="0.25">
      <c r="I1450" s="29"/>
      <c r="R1450" s="26"/>
    </row>
    <row r="1451" spans="9:18" x14ac:dyDescent="0.25">
      <c r="I1451" s="29"/>
      <c r="R1451" s="26"/>
    </row>
    <row r="1452" spans="9:18" x14ac:dyDescent="0.25">
      <c r="I1452" s="29"/>
      <c r="R1452" s="26"/>
    </row>
    <row r="1453" spans="9:18" x14ac:dyDescent="0.25">
      <c r="I1453" s="29"/>
      <c r="R1453" s="26"/>
    </row>
    <row r="1454" spans="9:18" x14ac:dyDescent="0.25">
      <c r="I1454" s="29"/>
      <c r="R1454" s="26"/>
    </row>
    <row r="1455" spans="9:18" x14ac:dyDescent="0.25">
      <c r="I1455" s="29"/>
      <c r="R1455" s="26"/>
    </row>
    <row r="1456" spans="9:18" x14ac:dyDescent="0.25">
      <c r="I1456" s="29"/>
      <c r="R1456" s="26"/>
    </row>
    <row r="1457" spans="9:18" x14ac:dyDescent="0.25">
      <c r="I1457" s="29"/>
      <c r="R1457" s="26"/>
    </row>
    <row r="1458" spans="9:18" x14ac:dyDescent="0.25">
      <c r="I1458" s="29"/>
      <c r="R1458" s="26"/>
    </row>
    <row r="1459" spans="9:18" x14ac:dyDescent="0.25">
      <c r="I1459" s="29"/>
      <c r="R1459" s="26"/>
    </row>
    <row r="1460" spans="9:18" x14ac:dyDescent="0.25">
      <c r="I1460" s="29"/>
      <c r="R1460" s="26"/>
    </row>
    <row r="1461" spans="9:18" x14ac:dyDescent="0.25">
      <c r="I1461" s="29"/>
      <c r="R1461" s="26"/>
    </row>
    <row r="1462" spans="9:18" x14ac:dyDescent="0.25">
      <c r="I1462" s="29"/>
      <c r="R1462" s="26"/>
    </row>
    <row r="1463" spans="9:18" x14ac:dyDescent="0.25">
      <c r="I1463" s="29"/>
      <c r="R1463" s="26"/>
    </row>
    <row r="1464" spans="9:18" x14ac:dyDescent="0.25">
      <c r="I1464" s="29"/>
      <c r="R1464" s="26"/>
    </row>
    <row r="1465" spans="9:18" x14ac:dyDescent="0.25">
      <c r="I1465" s="29"/>
      <c r="R1465" s="26"/>
    </row>
    <row r="1466" spans="9:18" x14ac:dyDescent="0.25">
      <c r="I1466" s="29"/>
      <c r="R1466" s="26"/>
    </row>
    <row r="1467" spans="9:18" x14ac:dyDescent="0.25">
      <c r="I1467" s="29"/>
      <c r="R1467" s="26"/>
    </row>
    <row r="1468" spans="9:18" x14ac:dyDescent="0.25">
      <c r="I1468" s="29"/>
      <c r="R1468" s="26"/>
    </row>
    <row r="1469" spans="9:18" x14ac:dyDescent="0.25">
      <c r="I1469" s="29"/>
      <c r="R1469" s="26"/>
    </row>
    <row r="1470" spans="9:18" x14ac:dyDescent="0.25">
      <c r="I1470" s="29"/>
      <c r="R1470" s="26"/>
    </row>
    <row r="1471" spans="9:18" x14ac:dyDescent="0.25">
      <c r="I1471" s="29"/>
      <c r="R1471" s="26"/>
    </row>
    <row r="1472" spans="9:18" x14ac:dyDescent="0.25">
      <c r="I1472" s="29"/>
      <c r="R1472" s="26"/>
    </row>
    <row r="1473" spans="9:18" x14ac:dyDescent="0.25">
      <c r="I1473" s="29"/>
      <c r="R1473" s="26"/>
    </row>
    <row r="1474" spans="9:18" x14ac:dyDescent="0.25">
      <c r="I1474" s="29"/>
      <c r="R1474" s="26"/>
    </row>
    <row r="1475" spans="9:18" x14ac:dyDescent="0.25">
      <c r="I1475" s="29"/>
      <c r="R1475" s="26"/>
    </row>
    <row r="1476" spans="9:18" x14ac:dyDescent="0.25">
      <c r="I1476" s="29"/>
      <c r="R1476" s="26"/>
    </row>
    <row r="1477" spans="9:18" x14ac:dyDescent="0.25">
      <c r="I1477" s="29"/>
      <c r="R1477" s="26"/>
    </row>
    <row r="1478" spans="9:18" x14ac:dyDescent="0.25">
      <c r="I1478" s="29"/>
      <c r="R1478" s="26"/>
    </row>
    <row r="1479" spans="9:18" x14ac:dyDescent="0.25">
      <c r="I1479" s="29"/>
      <c r="R1479" s="26"/>
    </row>
    <row r="1480" spans="9:18" x14ac:dyDescent="0.25">
      <c r="I1480" s="29"/>
      <c r="R1480" s="26"/>
    </row>
    <row r="1481" spans="9:18" x14ac:dyDescent="0.25">
      <c r="I1481" s="29"/>
      <c r="R1481" s="26"/>
    </row>
    <row r="1482" spans="9:18" x14ac:dyDescent="0.25">
      <c r="I1482" s="29"/>
      <c r="R1482" s="26"/>
    </row>
    <row r="1483" spans="9:18" x14ac:dyDescent="0.25">
      <c r="I1483" s="29"/>
      <c r="R1483" s="26"/>
    </row>
    <row r="1484" spans="9:18" x14ac:dyDescent="0.25">
      <c r="I1484" s="29"/>
      <c r="R1484" s="26"/>
    </row>
    <row r="1485" spans="9:18" x14ac:dyDescent="0.25">
      <c r="I1485" s="29"/>
      <c r="R1485" s="26"/>
    </row>
    <row r="1486" spans="9:18" x14ac:dyDescent="0.25">
      <c r="I1486" s="29"/>
      <c r="R1486" s="26"/>
    </row>
    <row r="1487" spans="9:18" x14ac:dyDescent="0.25">
      <c r="I1487" s="29"/>
      <c r="R1487" s="26"/>
    </row>
    <row r="1488" spans="9:18" x14ac:dyDescent="0.25">
      <c r="I1488" s="29"/>
      <c r="R1488" s="26"/>
    </row>
    <row r="1489" spans="9:18" x14ac:dyDescent="0.25">
      <c r="I1489" s="29"/>
      <c r="R1489" s="26"/>
    </row>
    <row r="1490" spans="9:18" x14ac:dyDescent="0.25">
      <c r="I1490" s="29"/>
      <c r="R1490" s="26"/>
    </row>
    <row r="1491" spans="9:18" x14ac:dyDescent="0.25">
      <c r="I1491" s="29"/>
      <c r="R1491" s="26"/>
    </row>
    <row r="1492" spans="9:18" x14ac:dyDescent="0.25">
      <c r="I1492" s="29"/>
      <c r="R1492" s="26"/>
    </row>
    <row r="1493" spans="9:18" x14ac:dyDescent="0.25">
      <c r="I1493" s="29"/>
      <c r="R1493" s="26"/>
    </row>
    <row r="1494" spans="9:18" x14ac:dyDescent="0.25">
      <c r="I1494" s="29"/>
      <c r="R1494" s="26"/>
    </row>
    <row r="1495" spans="9:18" x14ac:dyDescent="0.25">
      <c r="I1495" s="29"/>
      <c r="R1495" s="26"/>
    </row>
    <row r="1496" spans="9:18" x14ac:dyDescent="0.25">
      <c r="I1496" s="29"/>
      <c r="R1496" s="26"/>
    </row>
    <row r="1497" spans="9:18" x14ac:dyDescent="0.25">
      <c r="I1497" s="29"/>
      <c r="R1497" s="26"/>
    </row>
    <row r="1498" spans="9:18" x14ac:dyDescent="0.25">
      <c r="I1498" s="29"/>
      <c r="R1498" s="26"/>
    </row>
    <row r="1499" spans="9:18" x14ac:dyDescent="0.25">
      <c r="I1499" s="29"/>
      <c r="R1499" s="26"/>
    </row>
    <row r="1500" spans="9:18" x14ac:dyDescent="0.25">
      <c r="I1500" s="29"/>
      <c r="R1500" s="26"/>
    </row>
    <row r="1501" spans="9:18" x14ac:dyDescent="0.25">
      <c r="I1501" s="29"/>
      <c r="R1501" s="26"/>
    </row>
    <row r="1502" spans="9:18" x14ac:dyDescent="0.25">
      <c r="I1502" s="29"/>
      <c r="R1502" s="26"/>
    </row>
    <row r="1503" spans="9:18" x14ac:dyDescent="0.25">
      <c r="I1503" s="29"/>
      <c r="R1503" s="26"/>
    </row>
    <row r="1504" spans="9:18" x14ac:dyDescent="0.25">
      <c r="I1504" s="29"/>
      <c r="R1504" s="26"/>
    </row>
    <row r="1505" spans="9:18" x14ac:dyDescent="0.25">
      <c r="I1505" s="29"/>
      <c r="R1505" s="26"/>
    </row>
    <row r="1506" spans="9:18" x14ac:dyDescent="0.25">
      <c r="I1506" s="29"/>
      <c r="R1506" s="26"/>
    </row>
    <row r="1507" spans="9:18" x14ac:dyDescent="0.25">
      <c r="I1507" s="29"/>
      <c r="R1507" s="26"/>
    </row>
    <row r="1508" spans="9:18" x14ac:dyDescent="0.25">
      <c r="I1508" s="29"/>
      <c r="R1508" s="26"/>
    </row>
    <row r="1509" spans="9:18" x14ac:dyDescent="0.25">
      <c r="I1509" s="29"/>
      <c r="R1509" s="26"/>
    </row>
    <row r="1510" spans="9:18" x14ac:dyDescent="0.25">
      <c r="I1510" s="29"/>
      <c r="R1510" s="26"/>
    </row>
    <row r="1511" spans="9:18" x14ac:dyDescent="0.25">
      <c r="I1511" s="29"/>
      <c r="R1511" s="26"/>
    </row>
    <row r="1512" spans="9:18" x14ac:dyDescent="0.25">
      <c r="I1512" s="29"/>
      <c r="R1512" s="26"/>
    </row>
    <row r="1513" spans="9:18" x14ac:dyDescent="0.25">
      <c r="I1513" s="29"/>
      <c r="R1513" s="26"/>
    </row>
    <row r="1514" spans="9:18" x14ac:dyDescent="0.25">
      <c r="I1514" s="29"/>
      <c r="R1514" s="26"/>
    </row>
    <row r="1515" spans="9:18" x14ac:dyDescent="0.25">
      <c r="I1515" s="29"/>
      <c r="R1515" s="26"/>
    </row>
    <row r="1516" spans="9:18" x14ac:dyDescent="0.25">
      <c r="I1516" s="29"/>
      <c r="R1516" s="26"/>
    </row>
    <row r="1517" spans="9:18" x14ac:dyDescent="0.25">
      <c r="I1517" s="29"/>
      <c r="R1517" s="26"/>
    </row>
    <row r="1518" spans="9:18" x14ac:dyDescent="0.25">
      <c r="I1518" s="29"/>
      <c r="R1518" s="26"/>
    </row>
    <row r="1519" spans="9:18" x14ac:dyDescent="0.25">
      <c r="I1519" s="29"/>
      <c r="R1519" s="26"/>
    </row>
    <row r="1520" spans="9:18" x14ac:dyDescent="0.25">
      <c r="I1520" s="29"/>
      <c r="R1520" s="26"/>
    </row>
    <row r="1521" spans="9:18" x14ac:dyDescent="0.25">
      <c r="I1521" s="29"/>
      <c r="R1521" s="26"/>
    </row>
    <row r="1522" spans="9:18" x14ac:dyDescent="0.25">
      <c r="I1522" s="29"/>
      <c r="R1522" s="26"/>
    </row>
    <row r="1523" spans="9:18" x14ac:dyDescent="0.25">
      <c r="I1523" s="29"/>
      <c r="R1523" s="26"/>
    </row>
    <row r="1524" spans="9:18" x14ac:dyDescent="0.25">
      <c r="I1524" s="29"/>
      <c r="R1524" s="26"/>
    </row>
    <row r="1525" spans="9:18" x14ac:dyDescent="0.25">
      <c r="I1525" s="29"/>
      <c r="R1525" s="26"/>
    </row>
    <row r="1526" spans="9:18" x14ac:dyDescent="0.25">
      <c r="I1526" s="29"/>
      <c r="R1526" s="26"/>
    </row>
    <row r="1527" spans="9:18" x14ac:dyDescent="0.25">
      <c r="I1527" s="29"/>
      <c r="R1527" s="26"/>
    </row>
    <row r="1528" spans="9:18" x14ac:dyDescent="0.25">
      <c r="I1528" s="29"/>
      <c r="R1528" s="26"/>
    </row>
    <row r="1529" spans="9:18" x14ac:dyDescent="0.25">
      <c r="I1529" s="29"/>
      <c r="R1529" s="26"/>
    </row>
    <row r="1530" spans="9:18" x14ac:dyDescent="0.25">
      <c r="I1530" s="29"/>
      <c r="R1530" s="26"/>
    </row>
    <row r="1531" spans="9:18" x14ac:dyDescent="0.25">
      <c r="I1531" s="29"/>
      <c r="R1531" s="26"/>
    </row>
    <row r="1532" spans="9:18" x14ac:dyDescent="0.25">
      <c r="I1532" s="29"/>
      <c r="R1532" s="26"/>
    </row>
    <row r="1533" spans="9:18" x14ac:dyDescent="0.25">
      <c r="I1533" s="29"/>
      <c r="R1533" s="26"/>
    </row>
    <row r="1534" spans="9:18" x14ac:dyDescent="0.25">
      <c r="I1534" s="29"/>
      <c r="R1534" s="26"/>
    </row>
    <row r="1535" spans="9:18" x14ac:dyDescent="0.25">
      <c r="I1535" s="29"/>
      <c r="R1535" s="26"/>
    </row>
    <row r="1536" spans="9:18" x14ac:dyDescent="0.25">
      <c r="I1536" s="29"/>
      <c r="R1536" s="26"/>
    </row>
    <row r="1537" spans="9:18" x14ac:dyDescent="0.25">
      <c r="I1537" s="29"/>
      <c r="R1537" s="26"/>
    </row>
    <row r="1538" spans="9:18" x14ac:dyDescent="0.25">
      <c r="I1538" s="29"/>
      <c r="R1538" s="26"/>
    </row>
    <row r="1539" spans="9:18" x14ac:dyDescent="0.25">
      <c r="I1539" s="29"/>
      <c r="R1539" s="26"/>
    </row>
    <row r="1540" spans="9:18" x14ac:dyDescent="0.25">
      <c r="I1540" s="29"/>
      <c r="R1540" s="26"/>
    </row>
    <row r="1541" spans="9:18" x14ac:dyDescent="0.25">
      <c r="I1541" s="29"/>
      <c r="R1541" s="26"/>
    </row>
    <row r="1542" spans="9:18" x14ac:dyDescent="0.25">
      <c r="I1542" s="29"/>
      <c r="R1542" s="26"/>
    </row>
    <row r="1543" spans="9:18" x14ac:dyDescent="0.25">
      <c r="I1543" s="29"/>
      <c r="R1543" s="26"/>
    </row>
    <row r="1544" spans="9:18" x14ac:dyDescent="0.25">
      <c r="I1544" s="29"/>
      <c r="R1544" s="26"/>
    </row>
    <row r="1545" spans="9:18" x14ac:dyDescent="0.25">
      <c r="I1545" s="29"/>
      <c r="R1545" s="26"/>
    </row>
    <row r="1546" spans="9:18" x14ac:dyDescent="0.25">
      <c r="I1546" s="29"/>
      <c r="R1546" s="26"/>
    </row>
    <row r="1547" spans="9:18" x14ac:dyDescent="0.25">
      <c r="I1547" s="29"/>
      <c r="R1547" s="26"/>
    </row>
    <row r="1548" spans="9:18" x14ac:dyDescent="0.25">
      <c r="I1548" s="29"/>
      <c r="R1548" s="26"/>
    </row>
    <row r="1549" spans="9:18" x14ac:dyDescent="0.25">
      <c r="I1549" s="29"/>
      <c r="R1549" s="26"/>
    </row>
    <row r="1550" spans="9:18" x14ac:dyDescent="0.25">
      <c r="I1550" s="29"/>
      <c r="R1550" s="26"/>
    </row>
    <row r="1551" spans="9:18" x14ac:dyDescent="0.25">
      <c r="I1551" s="29"/>
      <c r="R1551" s="26"/>
    </row>
    <row r="1552" spans="9:18" x14ac:dyDescent="0.25">
      <c r="I1552" s="29"/>
      <c r="R1552" s="26"/>
    </row>
    <row r="1553" spans="9:18" x14ac:dyDescent="0.25">
      <c r="I1553" s="29"/>
      <c r="R1553" s="26"/>
    </row>
    <row r="1554" spans="9:18" x14ac:dyDescent="0.25">
      <c r="I1554" s="29"/>
      <c r="R1554" s="26"/>
    </row>
    <row r="1555" spans="9:18" x14ac:dyDescent="0.25">
      <c r="I1555" s="29"/>
      <c r="R1555" s="26"/>
    </row>
    <row r="1556" spans="9:18" x14ac:dyDescent="0.25">
      <c r="I1556" s="29"/>
      <c r="R1556" s="26"/>
    </row>
    <row r="1557" spans="9:18" x14ac:dyDescent="0.25">
      <c r="I1557" s="29"/>
      <c r="R1557" s="26"/>
    </row>
    <row r="1558" spans="9:18" x14ac:dyDescent="0.25">
      <c r="I1558" s="29"/>
      <c r="R1558" s="26"/>
    </row>
    <row r="1559" spans="9:18" x14ac:dyDescent="0.25">
      <c r="I1559" s="29"/>
      <c r="R1559" s="26"/>
    </row>
    <row r="1560" spans="9:18" x14ac:dyDescent="0.25">
      <c r="I1560" s="29"/>
      <c r="R1560" s="26"/>
    </row>
    <row r="1561" spans="9:18" x14ac:dyDescent="0.25">
      <c r="I1561" s="29"/>
      <c r="R1561" s="26"/>
    </row>
    <row r="1562" spans="9:18" x14ac:dyDescent="0.25">
      <c r="I1562" s="29"/>
      <c r="R1562" s="26"/>
    </row>
    <row r="1563" spans="9:18" x14ac:dyDescent="0.25">
      <c r="I1563" s="29"/>
      <c r="R1563" s="26"/>
    </row>
    <row r="1564" spans="9:18" x14ac:dyDescent="0.25">
      <c r="I1564" s="29"/>
      <c r="R1564" s="26"/>
    </row>
    <row r="1565" spans="9:18" x14ac:dyDescent="0.25">
      <c r="I1565" s="29"/>
      <c r="R1565" s="26"/>
    </row>
    <row r="1566" spans="9:18" x14ac:dyDescent="0.25">
      <c r="I1566" s="29"/>
      <c r="R1566" s="26"/>
    </row>
    <row r="1567" spans="9:18" x14ac:dyDescent="0.25">
      <c r="I1567" s="29"/>
      <c r="R1567" s="26"/>
    </row>
    <row r="1568" spans="9:18" x14ac:dyDescent="0.25">
      <c r="I1568" s="29"/>
      <c r="R1568" s="26"/>
    </row>
    <row r="1569" spans="9:18" x14ac:dyDescent="0.25">
      <c r="I1569" s="29"/>
      <c r="R1569" s="26"/>
    </row>
    <row r="1570" spans="9:18" x14ac:dyDescent="0.25">
      <c r="I1570" s="29"/>
      <c r="R1570" s="26"/>
    </row>
    <row r="1571" spans="9:18" x14ac:dyDescent="0.25">
      <c r="I1571" s="29"/>
      <c r="R1571" s="26"/>
    </row>
    <row r="1572" spans="9:18" x14ac:dyDescent="0.25">
      <c r="I1572" s="29"/>
      <c r="R1572" s="26"/>
    </row>
    <row r="1573" spans="9:18" x14ac:dyDescent="0.25">
      <c r="I1573" s="29"/>
      <c r="R1573" s="26"/>
    </row>
    <row r="1574" spans="9:18" x14ac:dyDescent="0.25">
      <c r="I1574" s="29"/>
      <c r="R1574" s="26"/>
    </row>
    <row r="1575" spans="9:18" x14ac:dyDescent="0.25">
      <c r="I1575" s="29"/>
      <c r="R1575" s="26"/>
    </row>
    <row r="1576" spans="9:18" x14ac:dyDescent="0.25">
      <c r="I1576" s="29"/>
      <c r="R1576" s="26"/>
    </row>
    <row r="1577" spans="9:18" x14ac:dyDescent="0.25">
      <c r="I1577" s="29"/>
      <c r="R1577" s="26"/>
    </row>
    <row r="1578" spans="9:18" x14ac:dyDescent="0.25">
      <c r="I1578" s="29"/>
      <c r="R1578" s="26"/>
    </row>
    <row r="1579" spans="9:18" x14ac:dyDescent="0.25">
      <c r="I1579" s="29"/>
      <c r="R1579" s="26"/>
    </row>
    <row r="1580" spans="9:18" x14ac:dyDescent="0.25">
      <c r="I1580" s="29"/>
      <c r="R1580" s="26"/>
    </row>
    <row r="1581" spans="9:18" x14ac:dyDescent="0.25">
      <c r="I1581" s="29"/>
      <c r="R1581" s="26"/>
    </row>
    <row r="1582" spans="9:18" x14ac:dyDescent="0.25">
      <c r="I1582" s="29"/>
      <c r="R1582" s="26"/>
    </row>
    <row r="1583" spans="9:18" x14ac:dyDescent="0.25">
      <c r="I1583" s="29"/>
      <c r="R1583" s="26"/>
    </row>
    <row r="1584" spans="9:18" x14ac:dyDescent="0.25">
      <c r="I1584" s="29"/>
      <c r="R1584" s="26"/>
    </row>
    <row r="1585" spans="9:18" x14ac:dyDescent="0.25">
      <c r="I1585" s="29"/>
      <c r="R1585" s="26"/>
    </row>
    <row r="1586" spans="9:18" x14ac:dyDescent="0.25">
      <c r="I1586" s="29"/>
      <c r="R1586" s="26"/>
    </row>
    <row r="1587" spans="9:18" x14ac:dyDescent="0.25">
      <c r="I1587" s="29"/>
      <c r="R1587" s="26"/>
    </row>
    <row r="1588" spans="9:18" x14ac:dyDescent="0.25">
      <c r="I1588" s="29"/>
      <c r="R1588" s="26"/>
    </row>
    <row r="1589" spans="9:18" x14ac:dyDescent="0.25">
      <c r="I1589" s="29"/>
      <c r="R1589" s="26"/>
    </row>
    <row r="1590" spans="9:18" x14ac:dyDescent="0.25">
      <c r="I1590" s="29"/>
      <c r="R1590" s="26"/>
    </row>
    <row r="1591" spans="9:18" x14ac:dyDescent="0.25">
      <c r="I1591" s="29"/>
      <c r="R1591" s="26"/>
    </row>
    <row r="1592" spans="9:18" x14ac:dyDescent="0.25">
      <c r="I1592" s="29"/>
      <c r="R1592" s="26"/>
    </row>
    <row r="1593" spans="9:18" x14ac:dyDescent="0.25">
      <c r="I1593" s="29"/>
      <c r="R1593" s="26"/>
    </row>
    <row r="1594" spans="9:18" x14ac:dyDescent="0.25">
      <c r="I1594" s="29"/>
      <c r="R1594" s="26"/>
    </row>
    <row r="1595" spans="9:18" x14ac:dyDescent="0.25">
      <c r="I1595" s="29"/>
      <c r="R1595" s="26"/>
    </row>
    <row r="1596" spans="9:18" x14ac:dyDescent="0.25">
      <c r="I1596" s="29"/>
      <c r="R1596" s="26"/>
    </row>
    <row r="1597" spans="9:18" x14ac:dyDescent="0.25">
      <c r="I1597" s="29"/>
      <c r="R1597" s="26"/>
    </row>
    <row r="1598" spans="9:18" x14ac:dyDescent="0.25">
      <c r="I1598" s="29"/>
      <c r="R1598" s="26"/>
    </row>
    <row r="1599" spans="9:18" x14ac:dyDescent="0.25">
      <c r="I1599" s="29"/>
      <c r="R1599" s="26"/>
    </row>
    <row r="1600" spans="9:18" x14ac:dyDescent="0.25">
      <c r="I1600" s="29"/>
      <c r="R1600" s="26"/>
    </row>
    <row r="1601" spans="9:18" x14ac:dyDescent="0.25">
      <c r="I1601" s="29"/>
      <c r="R1601" s="26"/>
    </row>
    <row r="1602" spans="9:18" x14ac:dyDescent="0.25">
      <c r="I1602" s="29"/>
      <c r="R1602" s="26"/>
    </row>
    <row r="1603" spans="9:18" x14ac:dyDescent="0.25">
      <c r="I1603" s="29"/>
      <c r="R1603" s="26"/>
    </row>
    <row r="1604" spans="9:18" x14ac:dyDescent="0.25">
      <c r="I1604" s="29"/>
      <c r="R1604" s="26"/>
    </row>
    <row r="1605" spans="9:18" x14ac:dyDescent="0.25">
      <c r="I1605" s="29"/>
      <c r="R1605" s="26"/>
    </row>
    <row r="1606" spans="9:18" x14ac:dyDescent="0.25">
      <c r="I1606" s="29"/>
      <c r="R1606" s="26"/>
    </row>
    <row r="1607" spans="9:18" x14ac:dyDescent="0.25">
      <c r="I1607" s="29"/>
      <c r="R1607" s="26"/>
    </row>
    <row r="1608" spans="9:18" x14ac:dyDescent="0.25">
      <c r="I1608" s="29"/>
      <c r="R1608" s="26"/>
    </row>
    <row r="1609" spans="9:18" x14ac:dyDescent="0.25">
      <c r="I1609" s="29"/>
      <c r="R1609" s="26"/>
    </row>
    <row r="1610" spans="9:18" x14ac:dyDescent="0.25">
      <c r="I1610" s="29"/>
      <c r="R1610" s="26"/>
    </row>
    <row r="1611" spans="9:18" x14ac:dyDescent="0.25">
      <c r="I1611" s="29"/>
      <c r="R1611" s="26"/>
    </row>
    <row r="1612" spans="9:18" x14ac:dyDescent="0.25">
      <c r="I1612" s="29"/>
      <c r="R1612" s="26"/>
    </row>
    <row r="1613" spans="9:18" x14ac:dyDescent="0.25">
      <c r="I1613" s="29"/>
      <c r="R1613" s="26"/>
    </row>
    <row r="1614" spans="9:18" x14ac:dyDescent="0.25">
      <c r="I1614" s="29"/>
      <c r="R1614" s="26"/>
    </row>
    <row r="1615" spans="9:18" x14ac:dyDescent="0.25">
      <c r="I1615" s="29"/>
      <c r="R1615" s="26"/>
    </row>
    <row r="1616" spans="9:18" x14ac:dyDescent="0.25">
      <c r="I1616" s="29"/>
      <c r="R1616" s="26"/>
    </row>
    <row r="1617" spans="9:18" x14ac:dyDescent="0.25">
      <c r="I1617" s="29"/>
      <c r="R1617" s="26"/>
    </row>
    <row r="1618" spans="9:18" x14ac:dyDescent="0.25">
      <c r="I1618" s="29"/>
      <c r="R1618" s="26"/>
    </row>
    <row r="1619" spans="9:18" x14ac:dyDescent="0.25">
      <c r="I1619" s="29"/>
      <c r="R1619" s="26"/>
    </row>
    <row r="1620" spans="9:18" x14ac:dyDescent="0.25">
      <c r="I1620" s="29"/>
      <c r="R1620" s="26"/>
    </row>
    <row r="1621" spans="9:18" x14ac:dyDescent="0.25">
      <c r="I1621" s="29"/>
      <c r="R1621" s="26"/>
    </row>
    <row r="1622" spans="9:18" x14ac:dyDescent="0.25">
      <c r="I1622" s="29"/>
      <c r="R1622" s="26"/>
    </row>
    <row r="1623" spans="9:18" x14ac:dyDescent="0.25">
      <c r="I1623" s="29"/>
      <c r="R1623" s="26"/>
    </row>
    <row r="1624" spans="9:18" x14ac:dyDescent="0.25">
      <c r="I1624" s="29"/>
      <c r="R1624" s="26"/>
    </row>
    <row r="1625" spans="9:18" x14ac:dyDescent="0.25">
      <c r="I1625" s="29"/>
      <c r="R1625" s="26"/>
    </row>
    <row r="1626" spans="9:18" x14ac:dyDescent="0.25">
      <c r="I1626" s="29"/>
      <c r="R1626" s="26"/>
    </row>
    <row r="1627" spans="9:18" x14ac:dyDescent="0.25">
      <c r="I1627" s="29"/>
      <c r="R1627" s="26"/>
    </row>
    <row r="1628" spans="9:18" x14ac:dyDescent="0.25">
      <c r="I1628" s="29"/>
      <c r="R1628" s="26"/>
    </row>
    <row r="1629" spans="9:18" x14ac:dyDescent="0.25">
      <c r="I1629" s="29"/>
      <c r="R1629" s="26"/>
    </row>
    <row r="1630" spans="9:18" x14ac:dyDescent="0.25">
      <c r="I1630" s="29"/>
      <c r="R1630" s="26"/>
    </row>
    <row r="1631" spans="9:18" x14ac:dyDescent="0.25">
      <c r="I1631" s="29"/>
      <c r="R1631" s="26"/>
    </row>
    <row r="1632" spans="9:18" x14ac:dyDescent="0.25">
      <c r="I1632" s="29"/>
      <c r="R1632" s="26"/>
    </row>
    <row r="1633" spans="9:18" x14ac:dyDescent="0.25">
      <c r="I1633" s="29"/>
      <c r="R1633" s="26"/>
    </row>
    <row r="1634" spans="9:18" x14ac:dyDescent="0.25">
      <c r="I1634" s="29"/>
      <c r="R1634" s="26"/>
    </row>
    <row r="1635" spans="9:18" x14ac:dyDescent="0.25">
      <c r="I1635" s="29"/>
      <c r="R1635" s="26"/>
    </row>
    <row r="1636" spans="9:18" x14ac:dyDescent="0.25">
      <c r="I1636" s="29"/>
      <c r="R1636" s="26"/>
    </row>
    <row r="1637" spans="9:18" x14ac:dyDescent="0.25">
      <c r="I1637" s="29"/>
      <c r="R1637" s="26"/>
    </row>
    <row r="1638" spans="9:18" x14ac:dyDescent="0.25">
      <c r="I1638" s="29"/>
      <c r="R1638" s="26"/>
    </row>
    <row r="1639" spans="9:18" x14ac:dyDescent="0.25">
      <c r="I1639" s="29"/>
      <c r="R1639" s="26"/>
    </row>
    <row r="1640" spans="9:18" x14ac:dyDescent="0.25">
      <c r="I1640" s="29"/>
      <c r="R1640" s="26"/>
    </row>
    <row r="1641" spans="9:18" x14ac:dyDescent="0.25">
      <c r="I1641" s="29"/>
      <c r="R1641" s="26"/>
    </row>
    <row r="1642" spans="9:18" x14ac:dyDescent="0.25">
      <c r="I1642" s="29"/>
      <c r="R1642" s="26"/>
    </row>
    <row r="1643" spans="9:18" x14ac:dyDescent="0.25">
      <c r="I1643" s="29"/>
      <c r="R1643" s="26"/>
    </row>
    <row r="1644" spans="9:18" x14ac:dyDescent="0.25">
      <c r="I1644" s="29"/>
      <c r="R1644" s="26"/>
    </row>
    <row r="1645" spans="9:18" x14ac:dyDescent="0.25">
      <c r="I1645" s="29"/>
      <c r="R1645" s="26"/>
    </row>
    <row r="1646" spans="9:18" x14ac:dyDescent="0.25">
      <c r="I1646" s="29"/>
      <c r="R1646" s="26"/>
    </row>
    <row r="1647" spans="9:18" x14ac:dyDescent="0.25">
      <c r="I1647" s="29"/>
      <c r="R1647" s="26"/>
    </row>
    <row r="1648" spans="9:18" x14ac:dyDescent="0.25">
      <c r="I1648" s="29"/>
      <c r="R1648" s="26"/>
    </row>
    <row r="1649" spans="9:18" x14ac:dyDescent="0.25">
      <c r="I1649" s="29"/>
      <c r="R1649" s="26"/>
    </row>
    <row r="1650" spans="9:18" x14ac:dyDescent="0.25">
      <c r="I1650" s="29"/>
      <c r="R1650" s="26"/>
    </row>
    <row r="1651" spans="9:18" x14ac:dyDescent="0.25">
      <c r="I1651" s="29"/>
      <c r="R1651" s="26"/>
    </row>
    <row r="1652" spans="9:18" x14ac:dyDescent="0.25">
      <c r="I1652" s="29"/>
      <c r="R1652" s="26"/>
    </row>
    <row r="1653" spans="9:18" x14ac:dyDescent="0.25">
      <c r="I1653" s="29"/>
      <c r="R1653" s="26"/>
    </row>
    <row r="1654" spans="9:18" x14ac:dyDescent="0.25">
      <c r="I1654" s="29"/>
      <c r="R1654" s="26"/>
    </row>
    <row r="1655" spans="9:18" x14ac:dyDescent="0.25">
      <c r="I1655" s="29"/>
      <c r="R1655" s="26"/>
    </row>
    <row r="1656" spans="9:18" x14ac:dyDescent="0.25">
      <c r="I1656" s="29"/>
      <c r="R1656" s="26"/>
    </row>
    <row r="1657" spans="9:18" x14ac:dyDescent="0.25">
      <c r="I1657" s="29"/>
      <c r="R1657" s="26"/>
    </row>
    <row r="1658" spans="9:18" x14ac:dyDescent="0.25">
      <c r="I1658" s="29"/>
      <c r="R1658" s="26"/>
    </row>
    <row r="1659" spans="9:18" x14ac:dyDescent="0.25">
      <c r="I1659" s="29"/>
      <c r="R1659" s="26"/>
    </row>
    <row r="1660" spans="9:18" x14ac:dyDescent="0.25">
      <c r="I1660" s="29"/>
      <c r="R1660" s="26"/>
    </row>
    <row r="1661" spans="9:18" x14ac:dyDescent="0.25">
      <c r="I1661" s="29"/>
      <c r="R1661" s="26"/>
    </row>
    <row r="1662" spans="9:18" x14ac:dyDescent="0.25">
      <c r="I1662" s="29"/>
      <c r="R1662" s="26"/>
    </row>
    <row r="1663" spans="9:18" x14ac:dyDescent="0.25">
      <c r="I1663" s="29"/>
      <c r="R1663" s="26"/>
    </row>
    <row r="1664" spans="9:18" x14ac:dyDescent="0.25">
      <c r="I1664" s="29"/>
      <c r="R1664" s="26"/>
    </row>
    <row r="1665" spans="9:18" x14ac:dyDescent="0.25">
      <c r="I1665" s="29"/>
      <c r="R1665" s="26"/>
    </row>
    <row r="1666" spans="9:18" x14ac:dyDescent="0.25">
      <c r="I1666" s="29"/>
      <c r="R1666" s="26"/>
    </row>
    <row r="1667" spans="9:18" x14ac:dyDescent="0.25">
      <c r="I1667" s="29"/>
      <c r="R1667" s="26"/>
    </row>
    <row r="1668" spans="9:18" x14ac:dyDescent="0.25">
      <c r="I1668" s="29"/>
      <c r="R1668" s="26"/>
    </row>
    <row r="1669" spans="9:18" x14ac:dyDescent="0.25">
      <c r="I1669" s="29"/>
      <c r="R1669" s="26"/>
    </row>
    <row r="1670" spans="9:18" x14ac:dyDescent="0.25">
      <c r="I1670" s="29"/>
      <c r="R1670" s="26"/>
    </row>
    <row r="1671" spans="9:18" x14ac:dyDescent="0.25">
      <c r="I1671" s="29"/>
      <c r="R1671" s="26"/>
    </row>
    <row r="1672" spans="9:18" x14ac:dyDescent="0.25">
      <c r="I1672" s="29"/>
      <c r="R1672" s="26"/>
    </row>
    <row r="1673" spans="9:18" x14ac:dyDescent="0.25">
      <c r="I1673" s="29"/>
      <c r="R1673" s="26"/>
    </row>
    <row r="1674" spans="9:18" x14ac:dyDescent="0.25">
      <c r="I1674" s="29"/>
      <c r="R1674" s="26"/>
    </row>
    <row r="1675" spans="9:18" x14ac:dyDescent="0.25">
      <c r="I1675" s="29"/>
      <c r="R1675" s="26"/>
    </row>
    <row r="1676" spans="9:18" x14ac:dyDescent="0.25">
      <c r="I1676" s="29"/>
      <c r="R1676" s="26"/>
    </row>
    <row r="1677" spans="9:18" x14ac:dyDescent="0.25">
      <c r="I1677" s="29"/>
      <c r="R1677" s="26"/>
    </row>
    <row r="1678" spans="9:18" x14ac:dyDescent="0.25">
      <c r="I1678" s="29"/>
      <c r="R1678" s="26"/>
    </row>
    <row r="1679" spans="9:18" x14ac:dyDescent="0.25">
      <c r="I1679" s="29"/>
      <c r="R1679" s="26"/>
    </row>
    <row r="1680" spans="9:18" x14ac:dyDescent="0.25">
      <c r="I1680" s="29"/>
      <c r="R1680" s="26"/>
    </row>
    <row r="1681" spans="9:18" x14ac:dyDescent="0.25">
      <c r="I1681" s="29"/>
      <c r="R1681" s="26"/>
    </row>
    <row r="1682" spans="9:18" x14ac:dyDescent="0.25">
      <c r="I1682" s="29"/>
      <c r="R1682" s="26"/>
    </row>
    <row r="1683" spans="9:18" x14ac:dyDescent="0.25">
      <c r="I1683" s="29"/>
      <c r="R1683" s="26"/>
    </row>
    <row r="1684" spans="9:18" x14ac:dyDescent="0.25">
      <c r="I1684" s="29"/>
      <c r="R1684" s="26"/>
    </row>
    <row r="1685" spans="9:18" x14ac:dyDescent="0.25">
      <c r="I1685" s="29"/>
      <c r="R1685" s="26"/>
    </row>
    <row r="1686" spans="9:18" x14ac:dyDescent="0.25">
      <c r="I1686" s="29"/>
      <c r="R1686" s="26"/>
    </row>
    <row r="1687" spans="9:18" x14ac:dyDescent="0.25">
      <c r="I1687" s="29"/>
      <c r="R1687" s="26"/>
    </row>
    <row r="1688" spans="9:18" x14ac:dyDescent="0.25">
      <c r="I1688" s="29"/>
      <c r="R1688" s="26"/>
    </row>
    <row r="1689" spans="9:18" x14ac:dyDescent="0.25">
      <c r="I1689" s="29"/>
      <c r="R1689" s="26"/>
    </row>
    <row r="1690" spans="9:18" x14ac:dyDescent="0.25">
      <c r="I1690" s="29"/>
      <c r="R1690" s="26"/>
    </row>
    <row r="1691" spans="9:18" x14ac:dyDescent="0.25">
      <c r="I1691" s="29"/>
      <c r="R1691" s="26"/>
    </row>
    <row r="1692" spans="9:18" x14ac:dyDescent="0.25">
      <c r="I1692" s="29"/>
      <c r="R1692" s="26"/>
    </row>
    <row r="1693" spans="9:18" x14ac:dyDescent="0.25">
      <c r="I1693" s="29"/>
      <c r="R1693" s="26"/>
    </row>
    <row r="1694" spans="9:18" x14ac:dyDescent="0.25">
      <c r="I1694" s="29"/>
      <c r="R1694" s="26"/>
    </row>
    <row r="1695" spans="9:18" x14ac:dyDescent="0.25">
      <c r="I1695" s="29"/>
      <c r="R1695" s="26"/>
    </row>
    <row r="1696" spans="9:18" x14ac:dyDescent="0.25">
      <c r="I1696" s="29"/>
      <c r="R1696" s="26"/>
    </row>
    <row r="1697" spans="9:18" x14ac:dyDescent="0.25">
      <c r="I1697" s="29"/>
      <c r="R1697" s="26"/>
    </row>
    <row r="1698" spans="9:18" x14ac:dyDescent="0.25">
      <c r="I1698" s="29"/>
      <c r="R1698" s="26"/>
    </row>
    <row r="1699" spans="9:18" x14ac:dyDescent="0.25">
      <c r="I1699" s="29"/>
      <c r="R1699" s="26"/>
    </row>
    <row r="1700" spans="9:18" x14ac:dyDescent="0.25">
      <c r="I1700" s="29"/>
      <c r="R1700" s="26"/>
    </row>
    <row r="1701" spans="9:18" x14ac:dyDescent="0.25">
      <c r="I1701" s="29"/>
      <c r="R1701" s="26"/>
    </row>
    <row r="1702" spans="9:18" x14ac:dyDescent="0.25">
      <c r="I1702" s="29"/>
      <c r="R1702" s="26"/>
    </row>
    <row r="1703" spans="9:18" x14ac:dyDescent="0.25">
      <c r="I1703" s="29"/>
      <c r="R1703" s="26"/>
    </row>
    <row r="1704" spans="9:18" x14ac:dyDescent="0.25">
      <c r="I1704" s="29"/>
      <c r="R1704" s="26"/>
    </row>
    <row r="1705" spans="9:18" x14ac:dyDescent="0.25">
      <c r="I1705" s="29"/>
      <c r="R1705" s="26"/>
    </row>
    <row r="1706" spans="9:18" x14ac:dyDescent="0.25">
      <c r="I1706" s="29"/>
      <c r="R1706" s="26"/>
    </row>
    <row r="1707" spans="9:18" x14ac:dyDescent="0.25">
      <c r="I1707" s="29"/>
      <c r="R1707" s="26"/>
    </row>
    <row r="1708" spans="9:18" x14ac:dyDescent="0.25">
      <c r="I1708" s="29"/>
      <c r="R1708" s="26"/>
    </row>
    <row r="1709" spans="9:18" x14ac:dyDescent="0.25">
      <c r="I1709" s="29"/>
      <c r="R1709" s="26"/>
    </row>
    <row r="1710" spans="9:18" x14ac:dyDescent="0.25">
      <c r="I1710" s="29"/>
      <c r="R1710" s="26"/>
    </row>
    <row r="1711" spans="9:18" x14ac:dyDescent="0.25">
      <c r="I1711" s="29"/>
      <c r="R1711" s="26"/>
    </row>
    <row r="1712" spans="9:18" x14ac:dyDescent="0.25">
      <c r="I1712" s="29"/>
      <c r="R1712" s="26"/>
    </row>
    <row r="1713" spans="9:18" x14ac:dyDescent="0.25">
      <c r="I1713" s="29"/>
      <c r="R1713" s="26"/>
    </row>
    <row r="1714" spans="9:18" x14ac:dyDescent="0.25">
      <c r="I1714" s="29"/>
      <c r="R1714" s="26"/>
    </row>
    <row r="1715" spans="9:18" x14ac:dyDescent="0.25">
      <c r="I1715" s="29"/>
      <c r="R1715" s="26"/>
    </row>
    <row r="1716" spans="9:18" x14ac:dyDescent="0.25">
      <c r="I1716" s="29"/>
      <c r="R1716" s="26"/>
    </row>
    <row r="1717" spans="9:18" x14ac:dyDescent="0.25">
      <c r="I1717" s="29"/>
      <c r="R1717" s="26"/>
    </row>
    <row r="1718" spans="9:18" x14ac:dyDescent="0.25">
      <c r="I1718" s="29"/>
      <c r="R1718" s="26"/>
    </row>
    <row r="1719" spans="9:18" x14ac:dyDescent="0.25">
      <c r="I1719" s="29"/>
      <c r="R1719" s="26"/>
    </row>
    <row r="1720" spans="9:18" x14ac:dyDescent="0.25">
      <c r="I1720" s="29"/>
      <c r="R1720" s="26"/>
    </row>
    <row r="1721" spans="9:18" x14ac:dyDescent="0.25">
      <c r="I1721" s="29"/>
      <c r="R1721" s="26"/>
    </row>
    <row r="1722" spans="9:18" x14ac:dyDescent="0.25">
      <c r="I1722" s="29"/>
      <c r="R1722" s="26"/>
    </row>
    <row r="1723" spans="9:18" x14ac:dyDescent="0.25">
      <c r="I1723" s="29"/>
      <c r="R1723" s="26"/>
    </row>
    <row r="1724" spans="9:18" x14ac:dyDescent="0.25">
      <c r="I1724" s="29"/>
      <c r="R1724" s="26"/>
    </row>
    <row r="1725" spans="9:18" x14ac:dyDescent="0.25">
      <c r="I1725" s="29"/>
      <c r="R1725" s="26"/>
    </row>
    <row r="1726" spans="9:18" x14ac:dyDescent="0.25">
      <c r="I1726" s="29"/>
      <c r="R1726" s="26"/>
    </row>
    <row r="1727" spans="9:18" x14ac:dyDescent="0.25">
      <c r="I1727" s="29"/>
      <c r="R1727" s="26"/>
    </row>
    <row r="1728" spans="9:18" x14ac:dyDescent="0.25">
      <c r="I1728" s="29"/>
      <c r="R1728" s="26"/>
    </row>
    <row r="1729" spans="9:18" x14ac:dyDescent="0.25">
      <c r="I1729" s="29"/>
      <c r="R1729" s="26"/>
    </row>
    <row r="1730" spans="9:18" x14ac:dyDescent="0.25">
      <c r="I1730" s="29"/>
      <c r="R1730" s="26"/>
    </row>
    <row r="1731" spans="9:18" x14ac:dyDescent="0.25">
      <c r="I1731" s="29"/>
      <c r="R1731" s="26"/>
    </row>
    <row r="1732" spans="9:18" x14ac:dyDescent="0.25">
      <c r="I1732" s="29"/>
      <c r="R1732" s="26"/>
    </row>
    <row r="1733" spans="9:18" x14ac:dyDescent="0.25">
      <c r="I1733" s="29"/>
      <c r="R1733" s="26"/>
    </row>
    <row r="1734" spans="9:18" x14ac:dyDescent="0.25">
      <c r="I1734" s="29"/>
      <c r="R1734" s="26"/>
    </row>
    <row r="1735" spans="9:18" x14ac:dyDescent="0.25">
      <c r="I1735" s="29"/>
      <c r="R1735" s="26"/>
    </row>
    <row r="1736" spans="9:18" x14ac:dyDescent="0.25">
      <c r="I1736" s="29"/>
      <c r="R1736" s="26"/>
    </row>
    <row r="1737" spans="9:18" x14ac:dyDescent="0.25">
      <c r="I1737" s="29"/>
      <c r="R1737" s="26"/>
    </row>
    <row r="1738" spans="9:18" x14ac:dyDescent="0.25">
      <c r="I1738" s="29"/>
      <c r="R1738" s="26"/>
    </row>
    <row r="1739" spans="9:18" x14ac:dyDescent="0.25">
      <c r="I1739" s="29"/>
      <c r="R1739" s="26"/>
    </row>
    <row r="1740" spans="9:18" x14ac:dyDescent="0.25">
      <c r="I1740" s="29"/>
      <c r="R1740" s="26"/>
    </row>
    <row r="1741" spans="9:18" x14ac:dyDescent="0.25">
      <c r="I1741" s="29"/>
      <c r="R1741" s="26"/>
    </row>
    <row r="1742" spans="9:18" x14ac:dyDescent="0.25">
      <c r="I1742" s="29"/>
      <c r="R1742" s="26"/>
    </row>
    <row r="1743" spans="9:18" x14ac:dyDescent="0.25">
      <c r="I1743" s="29"/>
      <c r="R1743" s="26"/>
    </row>
    <row r="1744" spans="9:18" x14ac:dyDescent="0.25">
      <c r="I1744" s="29"/>
      <c r="R1744" s="26"/>
    </row>
    <row r="1745" spans="9:18" x14ac:dyDescent="0.25">
      <c r="I1745" s="29"/>
      <c r="R1745" s="26"/>
    </row>
    <row r="1746" spans="9:18" x14ac:dyDescent="0.25">
      <c r="I1746" s="29"/>
      <c r="R1746" s="26"/>
    </row>
    <row r="1747" spans="9:18" x14ac:dyDescent="0.25">
      <c r="I1747" s="29"/>
      <c r="R1747" s="26"/>
    </row>
    <row r="1748" spans="9:18" x14ac:dyDescent="0.25">
      <c r="I1748" s="29"/>
      <c r="R1748" s="26"/>
    </row>
    <row r="1749" spans="9:18" x14ac:dyDescent="0.25">
      <c r="I1749" s="29"/>
      <c r="R1749" s="26"/>
    </row>
    <row r="1750" spans="9:18" x14ac:dyDescent="0.25">
      <c r="I1750" s="29"/>
      <c r="R1750" s="26"/>
    </row>
    <row r="1751" spans="9:18" x14ac:dyDescent="0.25">
      <c r="I1751" s="29"/>
      <c r="R1751" s="26"/>
    </row>
    <row r="1752" spans="9:18" x14ac:dyDescent="0.25">
      <c r="I1752" s="29"/>
      <c r="R1752" s="26"/>
    </row>
    <row r="1753" spans="9:18" x14ac:dyDescent="0.25">
      <c r="I1753" s="29"/>
      <c r="R1753" s="26"/>
    </row>
    <row r="1754" spans="9:18" x14ac:dyDescent="0.25">
      <c r="I1754" s="29"/>
      <c r="R1754" s="26"/>
    </row>
    <row r="1755" spans="9:18" x14ac:dyDescent="0.25">
      <c r="I1755" s="29"/>
      <c r="R1755" s="26"/>
    </row>
    <row r="1756" spans="9:18" x14ac:dyDescent="0.25">
      <c r="I1756" s="29"/>
      <c r="R1756" s="26"/>
    </row>
    <row r="1757" spans="9:18" x14ac:dyDescent="0.25">
      <c r="I1757" s="29"/>
      <c r="R1757" s="26"/>
    </row>
    <row r="1758" spans="9:18" x14ac:dyDescent="0.25">
      <c r="I1758" s="29"/>
      <c r="R1758" s="26"/>
    </row>
    <row r="1759" spans="9:18" x14ac:dyDescent="0.25">
      <c r="I1759" s="29"/>
      <c r="R1759" s="26"/>
    </row>
    <row r="1760" spans="9:18" x14ac:dyDescent="0.25">
      <c r="I1760" s="29"/>
      <c r="R1760" s="26"/>
    </row>
    <row r="1761" spans="9:18" x14ac:dyDescent="0.25">
      <c r="I1761" s="29"/>
      <c r="R1761" s="26"/>
    </row>
    <row r="1762" spans="9:18" x14ac:dyDescent="0.25">
      <c r="I1762" s="29"/>
      <c r="R1762" s="26"/>
    </row>
    <row r="1763" spans="9:18" x14ac:dyDescent="0.25">
      <c r="I1763" s="29"/>
      <c r="R1763" s="26"/>
    </row>
    <row r="1764" spans="9:18" x14ac:dyDescent="0.25">
      <c r="I1764" s="29"/>
      <c r="R1764" s="26"/>
    </row>
    <row r="1765" spans="9:18" x14ac:dyDescent="0.25">
      <c r="I1765" s="29"/>
      <c r="R1765" s="26"/>
    </row>
    <row r="1766" spans="9:18" x14ac:dyDescent="0.25">
      <c r="I1766" s="29"/>
      <c r="R1766" s="26"/>
    </row>
    <row r="1767" spans="9:18" x14ac:dyDescent="0.25">
      <c r="I1767" s="29"/>
      <c r="R1767" s="26"/>
    </row>
    <row r="1768" spans="9:18" x14ac:dyDescent="0.25">
      <c r="I1768" s="29"/>
      <c r="R1768" s="26"/>
    </row>
    <row r="1769" spans="9:18" x14ac:dyDescent="0.25">
      <c r="I1769" s="29"/>
      <c r="R1769" s="26"/>
    </row>
    <row r="1770" spans="9:18" x14ac:dyDescent="0.25">
      <c r="I1770" s="29"/>
      <c r="R1770" s="26"/>
    </row>
    <row r="1771" spans="9:18" x14ac:dyDescent="0.25">
      <c r="I1771" s="29"/>
      <c r="R1771" s="26"/>
    </row>
    <row r="1772" spans="9:18" x14ac:dyDescent="0.25">
      <c r="I1772" s="29"/>
      <c r="R1772" s="26"/>
    </row>
    <row r="1773" spans="9:18" x14ac:dyDescent="0.25">
      <c r="I1773" s="29"/>
      <c r="R1773" s="26"/>
    </row>
    <row r="1774" spans="9:18" x14ac:dyDescent="0.25">
      <c r="I1774" s="29"/>
      <c r="R1774" s="26"/>
    </row>
    <row r="1775" spans="9:18" x14ac:dyDescent="0.25">
      <c r="I1775" s="29"/>
      <c r="R1775" s="26"/>
    </row>
    <row r="1776" spans="9:18" x14ac:dyDescent="0.25">
      <c r="I1776" s="29"/>
      <c r="R1776" s="26"/>
    </row>
    <row r="1777" spans="9:18" x14ac:dyDescent="0.25">
      <c r="I1777" s="29"/>
      <c r="R1777" s="26"/>
    </row>
    <row r="1778" spans="9:18" x14ac:dyDescent="0.25">
      <c r="I1778" s="29"/>
      <c r="R1778" s="26"/>
    </row>
    <row r="1779" spans="9:18" x14ac:dyDescent="0.25">
      <c r="I1779" s="29"/>
      <c r="R1779" s="26"/>
    </row>
    <row r="1780" spans="9:18" x14ac:dyDescent="0.25">
      <c r="I1780" s="29"/>
      <c r="R1780" s="26"/>
    </row>
    <row r="1781" spans="9:18" x14ac:dyDescent="0.25">
      <c r="I1781" s="29"/>
      <c r="R1781" s="26"/>
    </row>
    <row r="1782" spans="9:18" x14ac:dyDescent="0.25">
      <c r="I1782" s="29"/>
      <c r="R1782" s="26"/>
    </row>
    <row r="1783" spans="9:18" x14ac:dyDescent="0.25">
      <c r="I1783" s="29"/>
      <c r="R1783" s="26"/>
    </row>
    <row r="1784" spans="9:18" x14ac:dyDescent="0.25">
      <c r="I1784" s="29"/>
      <c r="R1784" s="26"/>
    </row>
    <row r="1785" spans="9:18" x14ac:dyDescent="0.25">
      <c r="I1785" s="29"/>
      <c r="R1785" s="26"/>
    </row>
    <row r="1786" spans="9:18" x14ac:dyDescent="0.25">
      <c r="I1786" s="29"/>
      <c r="R1786" s="26"/>
    </row>
    <row r="1787" spans="9:18" x14ac:dyDescent="0.25">
      <c r="I1787" s="29"/>
      <c r="R1787" s="26"/>
    </row>
    <row r="1788" spans="9:18" x14ac:dyDescent="0.25">
      <c r="I1788" s="29"/>
      <c r="R1788" s="26"/>
    </row>
    <row r="1789" spans="9:18" x14ac:dyDescent="0.25">
      <c r="I1789" s="29"/>
      <c r="R1789" s="26"/>
    </row>
    <row r="1790" spans="9:18" x14ac:dyDescent="0.25">
      <c r="I1790" s="29"/>
      <c r="R1790" s="26"/>
    </row>
    <row r="1791" spans="9:18" x14ac:dyDescent="0.25">
      <c r="I1791" s="29"/>
      <c r="R1791" s="26"/>
    </row>
    <row r="1792" spans="9:18" x14ac:dyDescent="0.25">
      <c r="I1792" s="29"/>
      <c r="R1792" s="26"/>
    </row>
    <row r="1793" spans="9:18" x14ac:dyDescent="0.25">
      <c r="I1793" s="29"/>
      <c r="R1793" s="26"/>
    </row>
    <row r="1794" spans="9:18" x14ac:dyDescent="0.25">
      <c r="I1794" s="29"/>
      <c r="R1794" s="26"/>
    </row>
    <row r="1795" spans="9:18" x14ac:dyDescent="0.25">
      <c r="I1795" s="29"/>
      <c r="R1795" s="26"/>
    </row>
    <row r="1796" spans="9:18" x14ac:dyDescent="0.25">
      <c r="I1796" s="29"/>
      <c r="R1796" s="26"/>
    </row>
    <row r="1797" spans="9:18" x14ac:dyDescent="0.25">
      <c r="I1797" s="29"/>
      <c r="R1797" s="26"/>
    </row>
    <row r="1798" spans="9:18" x14ac:dyDescent="0.25">
      <c r="I1798" s="29"/>
      <c r="R1798" s="26"/>
    </row>
    <row r="1799" spans="9:18" x14ac:dyDescent="0.25">
      <c r="I1799" s="29"/>
      <c r="R1799" s="26"/>
    </row>
    <row r="1800" spans="9:18" x14ac:dyDescent="0.25">
      <c r="I1800" s="29"/>
      <c r="R1800" s="26"/>
    </row>
    <row r="1801" spans="9:18" x14ac:dyDescent="0.25">
      <c r="I1801" s="29"/>
      <c r="R1801" s="26"/>
    </row>
    <row r="1802" spans="9:18" x14ac:dyDescent="0.25">
      <c r="I1802" s="29"/>
      <c r="R1802" s="26"/>
    </row>
    <row r="1803" spans="9:18" x14ac:dyDescent="0.25">
      <c r="I1803" s="29"/>
      <c r="R1803" s="26"/>
    </row>
    <row r="1804" spans="9:18" x14ac:dyDescent="0.25">
      <c r="I1804" s="29"/>
      <c r="R1804" s="26"/>
    </row>
    <row r="1805" spans="9:18" x14ac:dyDescent="0.25">
      <c r="I1805" s="29"/>
      <c r="R1805" s="26"/>
    </row>
    <row r="1806" spans="9:18" x14ac:dyDescent="0.25">
      <c r="I1806" s="29"/>
      <c r="R1806" s="26"/>
    </row>
    <row r="1807" spans="9:18" x14ac:dyDescent="0.25">
      <c r="I1807" s="29"/>
      <c r="R1807" s="26"/>
    </row>
    <row r="1808" spans="9:18" x14ac:dyDescent="0.25">
      <c r="I1808" s="29"/>
      <c r="R1808" s="26"/>
    </row>
    <row r="1809" spans="9:18" x14ac:dyDescent="0.25">
      <c r="I1809" s="29"/>
      <c r="R1809" s="26"/>
    </row>
    <row r="1810" spans="9:18" x14ac:dyDescent="0.25">
      <c r="I1810" s="29"/>
      <c r="R1810" s="26"/>
    </row>
    <row r="1811" spans="9:18" x14ac:dyDescent="0.25">
      <c r="I1811" s="29"/>
      <c r="R1811" s="26"/>
    </row>
    <row r="1812" spans="9:18" x14ac:dyDescent="0.25">
      <c r="I1812" s="29"/>
      <c r="R1812" s="26"/>
    </row>
    <row r="1813" spans="9:18" x14ac:dyDescent="0.25">
      <c r="I1813" s="29"/>
      <c r="R1813" s="26"/>
    </row>
    <row r="1814" spans="9:18" x14ac:dyDescent="0.25">
      <c r="I1814" s="29"/>
      <c r="R1814" s="26"/>
    </row>
    <row r="1815" spans="9:18" x14ac:dyDescent="0.25">
      <c r="I1815" s="29"/>
      <c r="R1815" s="26"/>
    </row>
    <row r="1816" spans="9:18" x14ac:dyDescent="0.25">
      <c r="I1816" s="29"/>
      <c r="R1816" s="26"/>
    </row>
    <row r="1817" spans="9:18" x14ac:dyDescent="0.25">
      <c r="I1817" s="29"/>
      <c r="R1817" s="26"/>
    </row>
    <row r="1818" spans="9:18" x14ac:dyDescent="0.25">
      <c r="I1818" s="29"/>
      <c r="R1818" s="26"/>
    </row>
    <row r="1819" spans="9:18" x14ac:dyDescent="0.25">
      <c r="I1819" s="29"/>
      <c r="R1819" s="26"/>
    </row>
    <row r="1820" spans="9:18" x14ac:dyDescent="0.25">
      <c r="I1820" s="29"/>
      <c r="R1820" s="26"/>
    </row>
    <row r="1821" spans="9:18" x14ac:dyDescent="0.25">
      <c r="I1821" s="29"/>
      <c r="R1821" s="26"/>
    </row>
    <row r="1822" spans="9:18" x14ac:dyDescent="0.25">
      <c r="I1822" s="29"/>
      <c r="R1822" s="26"/>
    </row>
    <row r="1823" spans="9:18" x14ac:dyDescent="0.25">
      <c r="I1823" s="29"/>
      <c r="R1823" s="26"/>
    </row>
    <row r="1824" spans="9:18" x14ac:dyDescent="0.25">
      <c r="I1824" s="29"/>
      <c r="R1824" s="26"/>
    </row>
    <row r="1825" spans="9:18" x14ac:dyDescent="0.25">
      <c r="I1825" s="29"/>
      <c r="R1825" s="26"/>
    </row>
    <row r="1826" spans="9:18" x14ac:dyDescent="0.25">
      <c r="I1826" s="29"/>
      <c r="R1826" s="26"/>
    </row>
    <row r="1827" spans="9:18" x14ac:dyDescent="0.25">
      <c r="I1827" s="29"/>
      <c r="R1827" s="26"/>
    </row>
    <row r="1828" spans="9:18" x14ac:dyDescent="0.25">
      <c r="I1828" s="29"/>
      <c r="R1828" s="26"/>
    </row>
    <row r="1829" spans="9:18" x14ac:dyDescent="0.25">
      <c r="I1829" s="29"/>
      <c r="R1829" s="26"/>
    </row>
    <row r="1830" spans="9:18" x14ac:dyDescent="0.25">
      <c r="I1830" s="29"/>
      <c r="R1830" s="26"/>
    </row>
    <row r="1831" spans="9:18" x14ac:dyDescent="0.25">
      <c r="I1831" s="29"/>
      <c r="R1831" s="26"/>
    </row>
    <row r="1832" spans="9:18" x14ac:dyDescent="0.25">
      <c r="I1832" s="29"/>
      <c r="R1832" s="26"/>
    </row>
    <row r="1833" spans="9:18" x14ac:dyDescent="0.25">
      <c r="I1833" s="29"/>
      <c r="R1833" s="26"/>
    </row>
    <row r="1834" spans="9:18" x14ac:dyDescent="0.25">
      <c r="I1834" s="29"/>
      <c r="R1834" s="26"/>
    </row>
    <row r="1835" spans="9:18" x14ac:dyDescent="0.25">
      <c r="I1835" s="29"/>
      <c r="R1835" s="26"/>
    </row>
    <row r="1836" spans="9:18" x14ac:dyDescent="0.25">
      <c r="I1836" s="29"/>
      <c r="R1836" s="26"/>
    </row>
    <row r="1837" spans="9:18" x14ac:dyDescent="0.25">
      <c r="I1837" s="29"/>
      <c r="R1837" s="26"/>
    </row>
    <row r="1838" spans="9:18" x14ac:dyDescent="0.25">
      <c r="I1838" s="29"/>
      <c r="R1838" s="26"/>
    </row>
    <row r="1839" spans="9:18" x14ac:dyDescent="0.25">
      <c r="I1839" s="29"/>
      <c r="R1839" s="26"/>
    </row>
    <row r="1840" spans="9:18" x14ac:dyDescent="0.25">
      <c r="I1840" s="29"/>
      <c r="R1840" s="26"/>
    </row>
    <row r="1841" spans="9:18" x14ac:dyDescent="0.25">
      <c r="I1841" s="29"/>
      <c r="R1841" s="26"/>
    </row>
    <row r="1842" spans="9:18" x14ac:dyDescent="0.25">
      <c r="I1842" s="29"/>
      <c r="R1842" s="26"/>
    </row>
    <row r="1843" spans="9:18" x14ac:dyDescent="0.25">
      <c r="I1843" s="29"/>
      <c r="R1843" s="26"/>
    </row>
    <row r="1844" spans="9:18" x14ac:dyDescent="0.25">
      <c r="I1844" s="29"/>
      <c r="R1844" s="26"/>
    </row>
    <row r="1845" spans="9:18" x14ac:dyDescent="0.25">
      <c r="I1845" s="29"/>
      <c r="R1845" s="26"/>
    </row>
    <row r="1846" spans="9:18" x14ac:dyDescent="0.25">
      <c r="I1846" s="29"/>
      <c r="R1846" s="26"/>
    </row>
    <row r="1847" spans="9:18" x14ac:dyDescent="0.25">
      <c r="I1847" s="29"/>
      <c r="R1847" s="26"/>
    </row>
    <row r="1848" spans="9:18" x14ac:dyDescent="0.25">
      <c r="I1848" s="29"/>
      <c r="R1848" s="26"/>
    </row>
    <row r="1849" spans="9:18" x14ac:dyDescent="0.25">
      <c r="I1849" s="29"/>
      <c r="R1849" s="26"/>
    </row>
    <row r="1850" spans="9:18" x14ac:dyDescent="0.25">
      <c r="I1850" s="29"/>
      <c r="R1850" s="26"/>
    </row>
    <row r="1851" spans="9:18" x14ac:dyDescent="0.25">
      <c r="I1851" s="29"/>
      <c r="R1851" s="26"/>
    </row>
    <row r="1852" spans="9:18" x14ac:dyDescent="0.25">
      <c r="I1852" s="29"/>
      <c r="R1852" s="26"/>
    </row>
    <row r="1853" spans="9:18" x14ac:dyDescent="0.25">
      <c r="I1853" s="29"/>
      <c r="R1853" s="26"/>
    </row>
    <row r="1854" spans="9:18" x14ac:dyDescent="0.25">
      <c r="I1854" s="29"/>
      <c r="R1854" s="26"/>
    </row>
    <row r="1855" spans="9:18" x14ac:dyDescent="0.25">
      <c r="I1855" s="29"/>
      <c r="R1855" s="26"/>
    </row>
    <row r="1856" spans="9:18" x14ac:dyDescent="0.25">
      <c r="I1856" s="29"/>
      <c r="R1856" s="26"/>
    </row>
    <row r="1857" spans="9:18" x14ac:dyDescent="0.25">
      <c r="I1857" s="29"/>
      <c r="R1857" s="26"/>
    </row>
    <row r="1858" spans="9:18" x14ac:dyDescent="0.25">
      <c r="I1858" s="29"/>
      <c r="R1858" s="26"/>
    </row>
    <row r="1859" spans="9:18" x14ac:dyDescent="0.25">
      <c r="I1859" s="29"/>
      <c r="R1859" s="26"/>
    </row>
    <row r="1860" spans="9:18" x14ac:dyDescent="0.25">
      <c r="I1860" s="29"/>
      <c r="R1860" s="26"/>
    </row>
    <row r="1861" spans="9:18" x14ac:dyDescent="0.25">
      <c r="I1861" s="29"/>
      <c r="R1861" s="26"/>
    </row>
    <row r="1862" spans="9:18" x14ac:dyDescent="0.25">
      <c r="I1862" s="29"/>
      <c r="R1862" s="26"/>
    </row>
    <row r="1863" spans="9:18" x14ac:dyDescent="0.25">
      <c r="I1863" s="29"/>
      <c r="R1863" s="26"/>
    </row>
    <row r="1864" spans="9:18" x14ac:dyDescent="0.25">
      <c r="I1864" s="29"/>
      <c r="R1864" s="26"/>
    </row>
    <row r="1865" spans="9:18" x14ac:dyDescent="0.25">
      <c r="I1865" s="29"/>
      <c r="R1865" s="26"/>
    </row>
    <row r="1866" spans="9:18" x14ac:dyDescent="0.25">
      <c r="I1866" s="29"/>
      <c r="R1866" s="26"/>
    </row>
    <row r="1867" spans="9:18" x14ac:dyDescent="0.25">
      <c r="I1867" s="29"/>
      <c r="R1867" s="26"/>
    </row>
    <row r="1868" spans="9:18" x14ac:dyDescent="0.25">
      <c r="I1868" s="29"/>
      <c r="R1868" s="26"/>
    </row>
    <row r="1869" spans="9:18" x14ac:dyDescent="0.25">
      <c r="I1869" s="29"/>
      <c r="R1869" s="26"/>
    </row>
    <row r="1870" spans="9:18" x14ac:dyDescent="0.25">
      <c r="I1870" s="29"/>
      <c r="R1870" s="26"/>
    </row>
    <row r="1871" spans="9:18" x14ac:dyDescent="0.25">
      <c r="I1871" s="29"/>
      <c r="R1871" s="26"/>
    </row>
    <row r="1872" spans="9:18" x14ac:dyDescent="0.25">
      <c r="I1872" s="29"/>
      <c r="R1872" s="26"/>
    </row>
    <row r="1873" spans="9:18" x14ac:dyDescent="0.25">
      <c r="I1873" s="29"/>
      <c r="R1873" s="26"/>
    </row>
    <row r="1874" spans="9:18" x14ac:dyDescent="0.25">
      <c r="I1874" s="29"/>
      <c r="R1874" s="26"/>
    </row>
    <row r="1875" spans="9:18" x14ac:dyDescent="0.25">
      <c r="I1875" s="29"/>
      <c r="R1875" s="26"/>
    </row>
    <row r="1876" spans="9:18" x14ac:dyDescent="0.25">
      <c r="I1876" s="29"/>
      <c r="R1876" s="26"/>
    </row>
    <row r="1877" spans="9:18" x14ac:dyDescent="0.25">
      <c r="I1877" s="29"/>
      <c r="R1877" s="26"/>
    </row>
    <row r="1878" spans="9:18" x14ac:dyDescent="0.25">
      <c r="I1878" s="29"/>
      <c r="R1878" s="26"/>
    </row>
    <row r="1879" spans="9:18" x14ac:dyDescent="0.25">
      <c r="I1879" s="29"/>
      <c r="R1879" s="26"/>
    </row>
    <row r="1880" spans="9:18" x14ac:dyDescent="0.25">
      <c r="I1880" s="29"/>
      <c r="R1880" s="26"/>
    </row>
    <row r="1881" spans="9:18" x14ac:dyDescent="0.25">
      <c r="I1881" s="29"/>
      <c r="R1881" s="26"/>
    </row>
    <row r="1882" spans="9:18" x14ac:dyDescent="0.25">
      <c r="I1882" s="29"/>
      <c r="R1882" s="26"/>
    </row>
    <row r="1883" spans="9:18" x14ac:dyDescent="0.25">
      <c r="I1883" s="29"/>
      <c r="R1883" s="26"/>
    </row>
    <row r="1884" spans="9:18" x14ac:dyDescent="0.25">
      <c r="I1884" s="29"/>
      <c r="R1884" s="26"/>
    </row>
    <row r="1885" spans="9:18" x14ac:dyDescent="0.25">
      <c r="I1885" s="29"/>
      <c r="R1885" s="26"/>
    </row>
    <row r="1886" spans="9:18" x14ac:dyDescent="0.25">
      <c r="I1886" s="29"/>
      <c r="R1886" s="26"/>
    </row>
    <row r="1887" spans="9:18" x14ac:dyDescent="0.25">
      <c r="I1887" s="29"/>
      <c r="R1887" s="26"/>
    </row>
    <row r="1888" spans="9:18" x14ac:dyDescent="0.25">
      <c r="I1888" s="29"/>
      <c r="R1888" s="26"/>
    </row>
    <row r="1889" spans="9:18" x14ac:dyDescent="0.25">
      <c r="I1889" s="29"/>
      <c r="R1889" s="26"/>
    </row>
    <row r="1890" spans="9:18" x14ac:dyDescent="0.25">
      <c r="I1890" s="29"/>
      <c r="R1890" s="26"/>
    </row>
    <row r="1891" spans="9:18" x14ac:dyDescent="0.25">
      <c r="I1891" s="29"/>
      <c r="R1891" s="26"/>
    </row>
    <row r="1892" spans="9:18" x14ac:dyDescent="0.25">
      <c r="I1892" s="29"/>
      <c r="R1892" s="26"/>
    </row>
    <row r="1893" spans="9:18" x14ac:dyDescent="0.25">
      <c r="I1893" s="29"/>
      <c r="R1893" s="26"/>
    </row>
    <row r="1894" spans="9:18" x14ac:dyDescent="0.25">
      <c r="I1894" s="29"/>
      <c r="R1894" s="26"/>
    </row>
    <row r="1895" spans="9:18" x14ac:dyDescent="0.25">
      <c r="I1895" s="29"/>
      <c r="R1895" s="26"/>
    </row>
    <row r="1896" spans="9:18" x14ac:dyDescent="0.25">
      <c r="I1896" s="29"/>
      <c r="R1896" s="26"/>
    </row>
    <row r="1897" spans="9:18" x14ac:dyDescent="0.25">
      <c r="I1897" s="29"/>
      <c r="R1897" s="26"/>
    </row>
    <row r="1898" spans="9:18" x14ac:dyDescent="0.25">
      <c r="I1898" s="29"/>
      <c r="R1898" s="26"/>
    </row>
    <row r="1899" spans="9:18" x14ac:dyDescent="0.25">
      <c r="I1899" s="29"/>
      <c r="R1899" s="26"/>
    </row>
    <row r="1900" spans="9:18" x14ac:dyDescent="0.25">
      <c r="I1900" s="29"/>
      <c r="R1900" s="26"/>
    </row>
    <row r="1901" spans="9:18" x14ac:dyDescent="0.25">
      <c r="I1901" s="29"/>
      <c r="R1901" s="26"/>
    </row>
    <row r="1902" spans="9:18" x14ac:dyDescent="0.25">
      <c r="I1902" s="29"/>
      <c r="R1902" s="26"/>
    </row>
    <row r="1903" spans="9:18" x14ac:dyDescent="0.25">
      <c r="I1903" s="29"/>
      <c r="R1903" s="26"/>
    </row>
    <row r="1904" spans="9:18" x14ac:dyDescent="0.25">
      <c r="I1904" s="29"/>
      <c r="R1904" s="26"/>
    </row>
    <row r="1905" spans="9:18" x14ac:dyDescent="0.25">
      <c r="I1905" s="29"/>
      <c r="R1905" s="26"/>
    </row>
    <row r="1906" spans="9:18" x14ac:dyDescent="0.25">
      <c r="I1906" s="29"/>
      <c r="R1906" s="26"/>
    </row>
    <row r="1907" spans="9:18" x14ac:dyDescent="0.25">
      <c r="I1907" s="29"/>
      <c r="R1907" s="26"/>
    </row>
    <row r="1908" spans="9:18" x14ac:dyDescent="0.25">
      <c r="I1908" s="29"/>
      <c r="R1908" s="26"/>
    </row>
    <row r="1909" spans="9:18" x14ac:dyDescent="0.25">
      <c r="I1909" s="29"/>
      <c r="R1909" s="26"/>
    </row>
    <row r="1910" spans="9:18" x14ac:dyDescent="0.25">
      <c r="I1910" s="29"/>
      <c r="R1910" s="26"/>
    </row>
    <row r="1911" spans="9:18" x14ac:dyDescent="0.25">
      <c r="I1911" s="29"/>
      <c r="R1911" s="26"/>
    </row>
    <row r="1912" spans="9:18" x14ac:dyDescent="0.25">
      <c r="I1912" s="29"/>
      <c r="R1912" s="26"/>
    </row>
    <row r="1913" spans="9:18" x14ac:dyDescent="0.25">
      <c r="I1913" s="29"/>
      <c r="R1913" s="26"/>
    </row>
    <row r="1914" spans="9:18" x14ac:dyDescent="0.25">
      <c r="I1914" s="29"/>
      <c r="R1914" s="26"/>
    </row>
    <row r="1915" spans="9:18" x14ac:dyDescent="0.25">
      <c r="I1915" s="29"/>
      <c r="R1915" s="26"/>
    </row>
    <row r="1916" spans="9:18" x14ac:dyDescent="0.25">
      <c r="I1916" s="29"/>
      <c r="R1916" s="26"/>
    </row>
    <row r="1917" spans="9:18" x14ac:dyDescent="0.25">
      <c r="I1917" s="29"/>
      <c r="R1917" s="26"/>
    </row>
    <row r="1918" spans="9:18" x14ac:dyDescent="0.25">
      <c r="I1918" s="29"/>
      <c r="R1918" s="26"/>
    </row>
    <row r="1919" spans="9:18" x14ac:dyDescent="0.25">
      <c r="I1919" s="29"/>
      <c r="R1919" s="26"/>
    </row>
    <row r="1920" spans="9:18" x14ac:dyDescent="0.25">
      <c r="I1920" s="29"/>
      <c r="R1920" s="26"/>
    </row>
    <row r="1921" spans="9:18" x14ac:dyDescent="0.25">
      <c r="I1921" s="29"/>
      <c r="R1921" s="26"/>
    </row>
    <row r="1922" spans="9:18" x14ac:dyDescent="0.25">
      <c r="I1922" s="29"/>
      <c r="R1922" s="26"/>
    </row>
    <row r="1923" spans="9:18" x14ac:dyDescent="0.25">
      <c r="I1923" s="29"/>
      <c r="R1923" s="26"/>
    </row>
    <row r="1924" spans="9:18" x14ac:dyDescent="0.25">
      <c r="I1924" s="29"/>
      <c r="R1924" s="26"/>
    </row>
    <row r="1925" spans="9:18" x14ac:dyDescent="0.25">
      <c r="I1925" s="29"/>
      <c r="R1925" s="26"/>
    </row>
    <row r="1926" spans="9:18" x14ac:dyDescent="0.25">
      <c r="I1926" s="29"/>
      <c r="R1926" s="26"/>
    </row>
    <row r="1927" spans="9:18" x14ac:dyDescent="0.25">
      <c r="I1927" s="29"/>
      <c r="R1927" s="26"/>
    </row>
    <row r="1928" spans="9:18" x14ac:dyDescent="0.25">
      <c r="I1928" s="29"/>
      <c r="R1928" s="26"/>
    </row>
    <row r="1929" spans="9:18" x14ac:dyDescent="0.25">
      <c r="I1929" s="29"/>
      <c r="R1929" s="26"/>
    </row>
    <row r="1930" spans="9:18" x14ac:dyDescent="0.25">
      <c r="I1930" s="29"/>
      <c r="R1930" s="26"/>
    </row>
    <row r="1931" spans="9:18" x14ac:dyDescent="0.25">
      <c r="I1931" s="29"/>
      <c r="R1931" s="26"/>
    </row>
    <row r="1932" spans="9:18" x14ac:dyDescent="0.25">
      <c r="I1932" s="29"/>
      <c r="R1932" s="26"/>
    </row>
    <row r="1933" spans="9:18" x14ac:dyDescent="0.25">
      <c r="I1933" s="29"/>
      <c r="R1933" s="26"/>
    </row>
    <row r="1934" spans="9:18" x14ac:dyDescent="0.25">
      <c r="I1934" s="29"/>
      <c r="R1934" s="26"/>
    </row>
    <row r="1935" spans="9:18" x14ac:dyDescent="0.25">
      <c r="I1935" s="29"/>
      <c r="R1935" s="26"/>
    </row>
    <row r="1936" spans="9:18" x14ac:dyDescent="0.25">
      <c r="I1936" s="29"/>
      <c r="R1936" s="26"/>
    </row>
    <row r="1937" spans="9:18" x14ac:dyDescent="0.25">
      <c r="I1937" s="29"/>
      <c r="R1937" s="26"/>
    </row>
    <row r="1938" spans="9:18" x14ac:dyDescent="0.25">
      <c r="I1938" s="29"/>
      <c r="R1938" s="26"/>
    </row>
    <row r="1939" spans="9:18" x14ac:dyDescent="0.25">
      <c r="I1939" s="29"/>
      <c r="R1939" s="26"/>
    </row>
    <row r="1940" spans="9:18" x14ac:dyDescent="0.25">
      <c r="I1940" s="29"/>
      <c r="R1940" s="26"/>
    </row>
    <row r="1941" spans="9:18" x14ac:dyDescent="0.25">
      <c r="I1941" s="29"/>
      <c r="R1941" s="26"/>
    </row>
    <row r="1942" spans="9:18" x14ac:dyDescent="0.25">
      <c r="I1942" s="29"/>
      <c r="R1942" s="26"/>
    </row>
    <row r="1943" spans="9:18" x14ac:dyDescent="0.25">
      <c r="I1943" s="29"/>
      <c r="R1943" s="26"/>
    </row>
    <row r="1944" spans="9:18" x14ac:dyDescent="0.25">
      <c r="I1944" s="29"/>
      <c r="R1944" s="26"/>
    </row>
    <row r="1945" spans="9:18" x14ac:dyDescent="0.25">
      <c r="I1945" s="29"/>
      <c r="R1945" s="26"/>
    </row>
    <row r="1946" spans="9:18" x14ac:dyDescent="0.25">
      <c r="I1946" s="29"/>
      <c r="R1946" s="26"/>
    </row>
    <row r="1947" spans="9:18" x14ac:dyDescent="0.25">
      <c r="I1947" s="29"/>
      <c r="R1947" s="26"/>
    </row>
    <row r="1948" spans="9:18" x14ac:dyDescent="0.25">
      <c r="I1948" s="29"/>
      <c r="R1948" s="26"/>
    </row>
    <row r="1949" spans="9:18" x14ac:dyDescent="0.25">
      <c r="I1949" s="29"/>
      <c r="R1949" s="26"/>
    </row>
    <row r="1950" spans="9:18" x14ac:dyDescent="0.25">
      <c r="I1950" s="29"/>
      <c r="R1950" s="26"/>
    </row>
    <row r="1951" spans="9:18" x14ac:dyDescent="0.25">
      <c r="I1951" s="29"/>
      <c r="R1951" s="26"/>
    </row>
    <row r="1952" spans="9:18" x14ac:dyDescent="0.25">
      <c r="I1952" s="29"/>
      <c r="R1952" s="26"/>
    </row>
    <row r="1953" spans="9:18" x14ac:dyDescent="0.25">
      <c r="I1953" s="29"/>
      <c r="R1953" s="26"/>
    </row>
    <row r="1954" spans="9:18" x14ac:dyDescent="0.25">
      <c r="I1954" s="29"/>
      <c r="R1954" s="26"/>
    </row>
    <row r="1955" spans="9:18" x14ac:dyDescent="0.25">
      <c r="I1955" s="29"/>
      <c r="R1955" s="26"/>
    </row>
    <row r="1956" spans="9:18" x14ac:dyDescent="0.25">
      <c r="I1956" s="29"/>
      <c r="R1956" s="26"/>
    </row>
    <row r="1957" spans="9:18" x14ac:dyDescent="0.25">
      <c r="I1957" s="29"/>
      <c r="R1957" s="26"/>
    </row>
    <row r="1958" spans="9:18" x14ac:dyDescent="0.25">
      <c r="I1958" s="29"/>
      <c r="R1958" s="26"/>
    </row>
    <row r="1959" spans="9:18" x14ac:dyDescent="0.25">
      <c r="I1959" s="29"/>
      <c r="R1959" s="26"/>
    </row>
    <row r="1960" spans="9:18" x14ac:dyDescent="0.25">
      <c r="I1960" s="29"/>
      <c r="R1960" s="26"/>
    </row>
    <row r="1961" spans="9:18" x14ac:dyDescent="0.25">
      <c r="I1961" s="29"/>
      <c r="R1961" s="26"/>
    </row>
    <row r="1962" spans="9:18" x14ac:dyDescent="0.25">
      <c r="I1962" s="29"/>
      <c r="R1962" s="26"/>
    </row>
    <row r="1963" spans="9:18" x14ac:dyDescent="0.25">
      <c r="I1963" s="29"/>
      <c r="R1963" s="26"/>
    </row>
    <row r="1964" spans="9:18" x14ac:dyDescent="0.25">
      <c r="I1964" s="29"/>
      <c r="R1964" s="26"/>
    </row>
    <row r="1965" spans="9:18" x14ac:dyDescent="0.25">
      <c r="I1965" s="29"/>
      <c r="R1965" s="26"/>
    </row>
    <row r="1966" spans="9:18" x14ac:dyDescent="0.25">
      <c r="I1966" s="29"/>
      <c r="R1966" s="26"/>
    </row>
    <row r="1967" spans="9:18" x14ac:dyDescent="0.25">
      <c r="I1967" s="29"/>
      <c r="R1967" s="26"/>
    </row>
    <row r="1968" spans="9:18" x14ac:dyDescent="0.25">
      <c r="I1968" s="29"/>
      <c r="R1968" s="26"/>
    </row>
    <row r="1969" spans="9:18" x14ac:dyDescent="0.25">
      <c r="I1969" s="29"/>
      <c r="R1969" s="26"/>
    </row>
    <row r="1970" spans="9:18" x14ac:dyDescent="0.25">
      <c r="I1970" s="29"/>
      <c r="R1970" s="26"/>
    </row>
    <row r="1971" spans="9:18" x14ac:dyDescent="0.25">
      <c r="I1971" s="29"/>
      <c r="R1971" s="26"/>
    </row>
    <row r="1972" spans="9:18" x14ac:dyDescent="0.25">
      <c r="I1972" s="29"/>
      <c r="R1972" s="26"/>
    </row>
    <row r="1973" spans="9:18" x14ac:dyDescent="0.25">
      <c r="I1973" s="29"/>
      <c r="R1973" s="26"/>
    </row>
    <row r="1974" spans="9:18" x14ac:dyDescent="0.25">
      <c r="I1974" s="29"/>
      <c r="R1974" s="26"/>
    </row>
    <row r="1975" spans="9:18" x14ac:dyDescent="0.25">
      <c r="I1975" s="29"/>
      <c r="R1975" s="26"/>
    </row>
    <row r="1976" spans="9:18" x14ac:dyDescent="0.25">
      <c r="I1976" s="29"/>
      <c r="R1976" s="26"/>
    </row>
    <row r="1977" spans="9:18" x14ac:dyDescent="0.25">
      <c r="I1977" s="29"/>
      <c r="R1977" s="26"/>
    </row>
    <row r="1978" spans="9:18" x14ac:dyDescent="0.25">
      <c r="I1978" s="29"/>
      <c r="R1978" s="26"/>
    </row>
    <row r="1979" spans="9:18" x14ac:dyDescent="0.25">
      <c r="I1979" s="29"/>
      <c r="R1979" s="26"/>
    </row>
    <row r="1980" spans="9:18" x14ac:dyDescent="0.25">
      <c r="I1980" s="29"/>
      <c r="R1980" s="26"/>
    </row>
    <row r="1981" spans="9:18" x14ac:dyDescent="0.25">
      <c r="I1981" s="29"/>
      <c r="R1981" s="26"/>
    </row>
    <row r="1982" spans="9:18" x14ac:dyDescent="0.25">
      <c r="I1982" s="29"/>
      <c r="R1982" s="26"/>
    </row>
    <row r="1983" spans="9:18" x14ac:dyDescent="0.25">
      <c r="I1983" s="29"/>
      <c r="R1983" s="26"/>
    </row>
    <row r="1984" spans="9:18" x14ac:dyDescent="0.25">
      <c r="I1984" s="29"/>
      <c r="R1984" s="26"/>
    </row>
    <row r="1985" spans="9:18" x14ac:dyDescent="0.25">
      <c r="I1985" s="29"/>
      <c r="R1985" s="26"/>
    </row>
    <row r="1986" spans="9:18" x14ac:dyDescent="0.25">
      <c r="I1986" s="29"/>
      <c r="R1986" s="26"/>
    </row>
    <row r="1987" spans="9:18" x14ac:dyDescent="0.25">
      <c r="I1987" s="29"/>
      <c r="R1987" s="26"/>
    </row>
    <row r="1988" spans="9:18" x14ac:dyDescent="0.25">
      <c r="I1988" s="29"/>
      <c r="R1988" s="26"/>
    </row>
    <row r="1989" spans="9:18" x14ac:dyDescent="0.25">
      <c r="I1989" s="29"/>
      <c r="R1989" s="26"/>
    </row>
    <row r="1990" spans="9:18" x14ac:dyDescent="0.25">
      <c r="I1990" s="29"/>
      <c r="R1990" s="26"/>
    </row>
    <row r="1991" spans="9:18" x14ac:dyDescent="0.25">
      <c r="I1991" s="29"/>
      <c r="R1991" s="26"/>
    </row>
    <row r="1992" spans="9:18" x14ac:dyDescent="0.25">
      <c r="I1992" s="29"/>
      <c r="R1992" s="26"/>
    </row>
    <row r="1993" spans="9:18" x14ac:dyDescent="0.25">
      <c r="I1993" s="29"/>
      <c r="R1993" s="26"/>
    </row>
    <row r="1994" spans="9:18" x14ac:dyDescent="0.25">
      <c r="I1994" s="29"/>
      <c r="R1994" s="26"/>
    </row>
    <row r="1995" spans="9:18" x14ac:dyDescent="0.25">
      <c r="I1995" s="29"/>
      <c r="R1995" s="26"/>
    </row>
    <row r="1996" spans="9:18" x14ac:dyDescent="0.25">
      <c r="I1996" s="29"/>
      <c r="R1996" s="26"/>
    </row>
    <row r="1997" spans="9:18" x14ac:dyDescent="0.25">
      <c r="I1997" s="29"/>
      <c r="R1997" s="26"/>
    </row>
    <row r="1998" spans="9:18" x14ac:dyDescent="0.25">
      <c r="I1998" s="29"/>
      <c r="R1998" s="26"/>
    </row>
    <row r="1999" spans="9:18" x14ac:dyDescent="0.25">
      <c r="I1999" s="29"/>
      <c r="R1999" s="26"/>
    </row>
    <row r="2000" spans="9:18" x14ac:dyDescent="0.25">
      <c r="I2000" s="29"/>
      <c r="R2000" s="26"/>
    </row>
    <row r="2001" spans="9:18" x14ac:dyDescent="0.25">
      <c r="I2001" s="29"/>
      <c r="R2001" s="26"/>
    </row>
    <row r="2002" spans="9:18" x14ac:dyDescent="0.25">
      <c r="I2002" s="29"/>
      <c r="R2002" s="26"/>
    </row>
    <row r="2003" spans="9:18" x14ac:dyDescent="0.25">
      <c r="I2003" s="29"/>
      <c r="R2003" s="26"/>
    </row>
    <row r="2004" spans="9:18" x14ac:dyDescent="0.25">
      <c r="I2004" s="29"/>
      <c r="R2004" s="26"/>
    </row>
    <row r="2005" spans="9:18" x14ac:dyDescent="0.25">
      <c r="I2005" s="29"/>
      <c r="R2005" s="26"/>
    </row>
    <row r="2006" spans="9:18" x14ac:dyDescent="0.25">
      <c r="I2006" s="29"/>
      <c r="R2006" s="26"/>
    </row>
    <row r="2007" spans="9:18" x14ac:dyDescent="0.25">
      <c r="I2007" s="29"/>
      <c r="R2007" s="26"/>
    </row>
    <row r="2008" spans="9:18" x14ac:dyDescent="0.25">
      <c r="I2008" s="29"/>
      <c r="R2008" s="26"/>
    </row>
    <row r="2009" spans="9:18" x14ac:dyDescent="0.25">
      <c r="I2009" s="29"/>
      <c r="R2009" s="26"/>
    </row>
    <row r="2010" spans="9:18" x14ac:dyDescent="0.25">
      <c r="I2010" s="29"/>
      <c r="R2010" s="26"/>
    </row>
    <row r="2011" spans="9:18" x14ac:dyDescent="0.25">
      <c r="I2011" s="29"/>
      <c r="R2011" s="26"/>
    </row>
    <row r="2012" spans="9:18" x14ac:dyDescent="0.25">
      <c r="I2012" s="29"/>
      <c r="R2012" s="26"/>
    </row>
    <row r="2013" spans="9:18" x14ac:dyDescent="0.25">
      <c r="I2013" s="29"/>
      <c r="R2013" s="26"/>
    </row>
    <row r="2014" spans="9:18" x14ac:dyDescent="0.25">
      <c r="I2014" s="29"/>
      <c r="R2014" s="26"/>
    </row>
    <row r="2015" spans="9:18" x14ac:dyDescent="0.25">
      <c r="I2015" s="29"/>
      <c r="R2015" s="26"/>
    </row>
    <row r="2016" spans="9:18" x14ac:dyDescent="0.25">
      <c r="I2016" s="29"/>
      <c r="R2016" s="26"/>
    </row>
    <row r="2017" spans="9:18" x14ac:dyDescent="0.25">
      <c r="I2017" s="29"/>
      <c r="R2017" s="26"/>
    </row>
    <row r="2018" spans="9:18" x14ac:dyDescent="0.25">
      <c r="I2018" s="29"/>
      <c r="R2018" s="26"/>
    </row>
    <row r="2019" spans="9:18" x14ac:dyDescent="0.25">
      <c r="I2019" s="29"/>
      <c r="R2019" s="26"/>
    </row>
    <row r="2020" spans="9:18" x14ac:dyDescent="0.25">
      <c r="I2020" s="29"/>
      <c r="R2020" s="26"/>
    </row>
    <row r="2021" spans="9:18" x14ac:dyDescent="0.25">
      <c r="I2021" s="29"/>
      <c r="R2021" s="26"/>
    </row>
    <row r="2022" spans="9:18" x14ac:dyDescent="0.25">
      <c r="I2022" s="29"/>
      <c r="R2022" s="26"/>
    </row>
    <row r="2023" spans="9:18" x14ac:dyDescent="0.25">
      <c r="I2023" s="29"/>
      <c r="R2023" s="26"/>
    </row>
    <row r="2024" spans="9:18" x14ac:dyDescent="0.25">
      <c r="I2024" s="29"/>
      <c r="R2024" s="26"/>
    </row>
    <row r="2025" spans="9:18" x14ac:dyDescent="0.25">
      <c r="I2025" s="29"/>
      <c r="R2025" s="26"/>
    </row>
    <row r="2026" spans="9:18" x14ac:dyDescent="0.25">
      <c r="I2026" s="29"/>
      <c r="R2026" s="26"/>
    </row>
    <row r="2027" spans="9:18" x14ac:dyDescent="0.25">
      <c r="I2027" s="29"/>
      <c r="R2027" s="26"/>
    </row>
    <row r="2028" spans="9:18" x14ac:dyDescent="0.25">
      <c r="I2028" s="29"/>
      <c r="R2028" s="26"/>
    </row>
    <row r="2029" spans="9:18" x14ac:dyDescent="0.25">
      <c r="I2029" s="29"/>
      <c r="R2029" s="26"/>
    </row>
    <row r="2030" spans="9:18" x14ac:dyDescent="0.25">
      <c r="I2030" s="29"/>
      <c r="R2030" s="26"/>
    </row>
    <row r="2031" spans="9:18" x14ac:dyDescent="0.25">
      <c r="I2031" s="29"/>
      <c r="R2031" s="26"/>
    </row>
    <row r="2032" spans="9:18" x14ac:dyDescent="0.25">
      <c r="I2032" s="29"/>
      <c r="R2032" s="26"/>
    </row>
    <row r="2033" spans="9:18" x14ac:dyDescent="0.25">
      <c r="I2033" s="29"/>
      <c r="R2033" s="26"/>
    </row>
    <row r="2034" spans="9:18" x14ac:dyDescent="0.25">
      <c r="I2034" s="29"/>
      <c r="R2034" s="26"/>
    </row>
    <row r="2035" spans="9:18" x14ac:dyDescent="0.25">
      <c r="I2035" s="29"/>
      <c r="R2035" s="26"/>
    </row>
    <row r="2036" spans="9:18" x14ac:dyDescent="0.25">
      <c r="I2036" s="29"/>
      <c r="R2036" s="26"/>
    </row>
    <row r="2037" spans="9:18" x14ac:dyDescent="0.25">
      <c r="I2037" s="29"/>
      <c r="R2037" s="26"/>
    </row>
    <row r="2038" spans="9:18" x14ac:dyDescent="0.25">
      <c r="I2038" s="29"/>
      <c r="R2038" s="26"/>
    </row>
    <row r="2039" spans="9:18" x14ac:dyDescent="0.25">
      <c r="I2039" s="29"/>
      <c r="R2039" s="26"/>
    </row>
    <row r="2040" spans="9:18" x14ac:dyDescent="0.25">
      <c r="I2040" s="29"/>
      <c r="R2040" s="26"/>
    </row>
    <row r="2041" spans="9:18" x14ac:dyDescent="0.25">
      <c r="I2041" s="29"/>
      <c r="R2041" s="26"/>
    </row>
    <row r="2042" spans="9:18" x14ac:dyDescent="0.25">
      <c r="I2042" s="29"/>
      <c r="R2042" s="26"/>
    </row>
    <row r="2043" spans="9:18" x14ac:dyDescent="0.25">
      <c r="I2043" s="29"/>
      <c r="R2043" s="26"/>
    </row>
    <row r="2044" spans="9:18" x14ac:dyDescent="0.25">
      <c r="I2044" s="29"/>
      <c r="R2044" s="26"/>
    </row>
    <row r="2045" spans="9:18" x14ac:dyDescent="0.25">
      <c r="I2045" s="29"/>
      <c r="R2045" s="26"/>
    </row>
    <row r="2046" spans="9:18" x14ac:dyDescent="0.25">
      <c r="I2046" s="29"/>
      <c r="R2046" s="26"/>
    </row>
    <row r="2047" spans="9:18" x14ac:dyDescent="0.25">
      <c r="I2047" s="29"/>
      <c r="R2047" s="26"/>
    </row>
    <row r="2048" spans="9:18" x14ac:dyDescent="0.25">
      <c r="I2048" s="29"/>
      <c r="R2048" s="26"/>
    </row>
    <row r="2049" spans="9:18" x14ac:dyDescent="0.25">
      <c r="I2049" s="29"/>
      <c r="R2049" s="26"/>
    </row>
    <row r="2050" spans="9:18" x14ac:dyDescent="0.25">
      <c r="I2050" s="29"/>
      <c r="R2050" s="26"/>
    </row>
    <row r="2051" spans="9:18" x14ac:dyDescent="0.25">
      <c r="I2051" s="29"/>
      <c r="R2051" s="26"/>
    </row>
    <row r="2052" spans="9:18" x14ac:dyDescent="0.25">
      <c r="I2052" s="29"/>
      <c r="R2052" s="26"/>
    </row>
    <row r="2053" spans="9:18" x14ac:dyDescent="0.25">
      <c r="I2053" s="29"/>
      <c r="R2053" s="26"/>
    </row>
    <row r="2054" spans="9:18" x14ac:dyDescent="0.25">
      <c r="I2054" s="29"/>
      <c r="R2054" s="26"/>
    </row>
    <row r="2055" spans="9:18" x14ac:dyDescent="0.25">
      <c r="I2055" s="29"/>
      <c r="R2055" s="26"/>
    </row>
    <row r="2056" spans="9:18" x14ac:dyDescent="0.25">
      <c r="I2056" s="29"/>
      <c r="R2056" s="26"/>
    </row>
    <row r="2057" spans="9:18" x14ac:dyDescent="0.25">
      <c r="I2057" s="29"/>
      <c r="R2057" s="26"/>
    </row>
    <row r="2058" spans="9:18" x14ac:dyDescent="0.25">
      <c r="I2058" s="29"/>
      <c r="R2058" s="26"/>
    </row>
    <row r="2059" spans="9:18" x14ac:dyDescent="0.25">
      <c r="I2059" s="29"/>
      <c r="R2059" s="26"/>
    </row>
    <row r="2060" spans="9:18" x14ac:dyDescent="0.25">
      <c r="I2060" s="29"/>
      <c r="R2060" s="26"/>
    </row>
    <row r="2061" spans="9:18" x14ac:dyDescent="0.25">
      <c r="I2061" s="29"/>
      <c r="R2061" s="26"/>
    </row>
    <row r="2062" spans="9:18" x14ac:dyDescent="0.25">
      <c r="I2062" s="29"/>
      <c r="R2062" s="26"/>
    </row>
    <row r="2063" spans="9:18" x14ac:dyDescent="0.25">
      <c r="I2063" s="29"/>
      <c r="R2063" s="26"/>
    </row>
    <row r="2064" spans="9:18" x14ac:dyDescent="0.25">
      <c r="I2064" s="29"/>
      <c r="R2064" s="26"/>
    </row>
    <row r="2065" spans="9:18" x14ac:dyDescent="0.25">
      <c r="I2065" s="29"/>
      <c r="R2065" s="26"/>
    </row>
    <row r="2066" spans="9:18" x14ac:dyDescent="0.25">
      <c r="I2066" s="29"/>
      <c r="R2066" s="26"/>
    </row>
    <row r="2067" spans="9:18" x14ac:dyDescent="0.25">
      <c r="I2067" s="29"/>
      <c r="R2067" s="26"/>
    </row>
    <row r="2068" spans="9:18" x14ac:dyDescent="0.25">
      <c r="I2068" s="29"/>
      <c r="R2068" s="26"/>
    </row>
    <row r="2069" spans="9:18" x14ac:dyDescent="0.25">
      <c r="I2069" s="29"/>
      <c r="R2069" s="26"/>
    </row>
    <row r="2070" spans="9:18" x14ac:dyDescent="0.25">
      <c r="I2070" s="29"/>
      <c r="R2070" s="26"/>
    </row>
    <row r="2071" spans="9:18" x14ac:dyDescent="0.25">
      <c r="I2071" s="29"/>
      <c r="R2071" s="26"/>
    </row>
    <row r="2072" spans="9:18" x14ac:dyDescent="0.25">
      <c r="I2072" s="29"/>
      <c r="R2072" s="26"/>
    </row>
    <row r="2073" spans="9:18" x14ac:dyDescent="0.25">
      <c r="I2073" s="29"/>
      <c r="R2073" s="26"/>
    </row>
    <row r="2074" spans="9:18" x14ac:dyDescent="0.25">
      <c r="I2074" s="29"/>
      <c r="R2074" s="26"/>
    </row>
    <row r="2075" spans="9:18" x14ac:dyDescent="0.25">
      <c r="I2075" s="29"/>
      <c r="R2075" s="26"/>
    </row>
    <row r="2076" spans="9:18" x14ac:dyDescent="0.25">
      <c r="I2076" s="29"/>
      <c r="R2076" s="26"/>
    </row>
    <row r="2077" spans="9:18" x14ac:dyDescent="0.25">
      <c r="I2077" s="29"/>
      <c r="R2077" s="26"/>
    </row>
    <row r="2078" spans="9:18" x14ac:dyDescent="0.25">
      <c r="I2078" s="29"/>
      <c r="R2078" s="26"/>
    </row>
    <row r="2079" spans="9:18" x14ac:dyDescent="0.25">
      <c r="I2079" s="29"/>
      <c r="R2079" s="26"/>
    </row>
    <row r="2080" spans="9:18" x14ac:dyDescent="0.25">
      <c r="I2080" s="29"/>
      <c r="R2080" s="26"/>
    </row>
    <row r="2081" spans="9:18" x14ac:dyDescent="0.25">
      <c r="I2081" s="29"/>
      <c r="R2081" s="26"/>
    </row>
    <row r="2082" spans="9:18" x14ac:dyDescent="0.25">
      <c r="I2082" s="29"/>
      <c r="R2082" s="26"/>
    </row>
    <row r="2083" spans="9:18" x14ac:dyDescent="0.25">
      <c r="I2083" s="29"/>
      <c r="R2083" s="26"/>
    </row>
    <row r="2084" spans="9:18" x14ac:dyDescent="0.25">
      <c r="I2084" s="29"/>
      <c r="R2084" s="26"/>
    </row>
    <row r="2085" spans="9:18" x14ac:dyDescent="0.25">
      <c r="I2085" s="29"/>
      <c r="R2085" s="26"/>
    </row>
    <row r="2086" spans="9:18" x14ac:dyDescent="0.25">
      <c r="I2086" s="29"/>
      <c r="R2086" s="26"/>
    </row>
    <row r="2087" spans="9:18" x14ac:dyDescent="0.25">
      <c r="I2087" s="29"/>
      <c r="R2087" s="26"/>
    </row>
    <row r="2088" spans="9:18" x14ac:dyDescent="0.25">
      <c r="I2088" s="29"/>
      <c r="R2088" s="26"/>
    </row>
    <row r="2089" spans="9:18" x14ac:dyDescent="0.25">
      <c r="I2089" s="29"/>
      <c r="R2089" s="26"/>
    </row>
    <row r="2090" spans="9:18" x14ac:dyDescent="0.25">
      <c r="I2090" s="29"/>
      <c r="R2090" s="26"/>
    </row>
    <row r="2091" spans="9:18" x14ac:dyDescent="0.25">
      <c r="I2091" s="29"/>
      <c r="R2091" s="26"/>
    </row>
    <row r="2092" spans="9:18" x14ac:dyDescent="0.25">
      <c r="I2092" s="29"/>
      <c r="R2092" s="26"/>
    </row>
    <row r="2093" spans="9:18" x14ac:dyDescent="0.25">
      <c r="I2093" s="29"/>
      <c r="R2093" s="26"/>
    </row>
    <row r="2094" spans="9:18" x14ac:dyDescent="0.25">
      <c r="I2094" s="29"/>
      <c r="R2094" s="26"/>
    </row>
    <row r="2095" spans="9:18" x14ac:dyDescent="0.25">
      <c r="I2095" s="29"/>
      <c r="R2095" s="26"/>
    </row>
    <row r="2096" spans="9:18" x14ac:dyDescent="0.25">
      <c r="I2096" s="29"/>
      <c r="R2096" s="26"/>
    </row>
    <row r="2097" spans="9:18" x14ac:dyDescent="0.25">
      <c r="I2097" s="29"/>
      <c r="R2097" s="26"/>
    </row>
    <row r="2098" spans="9:18" x14ac:dyDescent="0.25">
      <c r="I2098" s="29"/>
      <c r="R2098" s="26"/>
    </row>
    <row r="2099" spans="9:18" x14ac:dyDescent="0.25">
      <c r="I2099" s="29"/>
      <c r="R2099" s="26"/>
    </row>
    <row r="2100" spans="9:18" x14ac:dyDescent="0.25">
      <c r="I2100" s="29"/>
      <c r="R2100" s="26"/>
    </row>
    <row r="2101" spans="9:18" x14ac:dyDescent="0.25">
      <c r="I2101" s="29"/>
      <c r="R2101" s="26"/>
    </row>
    <row r="2102" spans="9:18" x14ac:dyDescent="0.25">
      <c r="I2102" s="29"/>
      <c r="R2102" s="26"/>
    </row>
    <row r="2103" spans="9:18" x14ac:dyDescent="0.25">
      <c r="I2103" s="29"/>
      <c r="R2103" s="26"/>
    </row>
    <row r="2104" spans="9:18" x14ac:dyDescent="0.25">
      <c r="I2104" s="29"/>
      <c r="R2104" s="26"/>
    </row>
    <row r="2105" spans="9:18" x14ac:dyDescent="0.25">
      <c r="I2105" s="29"/>
      <c r="R2105" s="26"/>
    </row>
    <row r="2106" spans="9:18" x14ac:dyDescent="0.25">
      <c r="I2106" s="29"/>
      <c r="R2106" s="26"/>
    </row>
    <row r="2107" spans="9:18" x14ac:dyDescent="0.25">
      <c r="I2107" s="29"/>
      <c r="R2107" s="26"/>
    </row>
    <row r="2108" spans="9:18" x14ac:dyDescent="0.25">
      <c r="I2108" s="29"/>
      <c r="R2108" s="26"/>
    </row>
    <row r="2109" spans="9:18" x14ac:dyDescent="0.25">
      <c r="I2109" s="29"/>
      <c r="R2109" s="26"/>
    </row>
    <row r="2110" spans="9:18" x14ac:dyDescent="0.25">
      <c r="I2110" s="29"/>
      <c r="R2110" s="26"/>
    </row>
    <row r="2111" spans="9:18" x14ac:dyDescent="0.25">
      <c r="I2111" s="29"/>
      <c r="R2111" s="26"/>
    </row>
    <row r="2112" spans="9:18" x14ac:dyDescent="0.25">
      <c r="I2112" s="29"/>
      <c r="R2112" s="26"/>
    </row>
    <row r="2113" spans="9:18" x14ac:dyDescent="0.25">
      <c r="I2113" s="29"/>
      <c r="R2113" s="26"/>
    </row>
    <row r="2114" spans="9:18" x14ac:dyDescent="0.25">
      <c r="I2114" s="29"/>
      <c r="R2114" s="26"/>
    </row>
    <row r="2115" spans="9:18" x14ac:dyDescent="0.25">
      <c r="I2115" s="29"/>
      <c r="R2115" s="26"/>
    </row>
    <row r="2116" spans="9:18" x14ac:dyDescent="0.25">
      <c r="I2116" s="29"/>
      <c r="R2116" s="26"/>
    </row>
    <row r="2117" spans="9:18" x14ac:dyDescent="0.25">
      <c r="I2117" s="29"/>
      <c r="R2117" s="26"/>
    </row>
    <row r="2118" spans="9:18" x14ac:dyDescent="0.25">
      <c r="I2118" s="29"/>
      <c r="R2118" s="26"/>
    </row>
    <row r="2119" spans="9:18" x14ac:dyDescent="0.25">
      <c r="I2119" s="29"/>
      <c r="R2119" s="26"/>
    </row>
    <row r="2120" spans="9:18" x14ac:dyDescent="0.25">
      <c r="I2120" s="29"/>
      <c r="R2120" s="26"/>
    </row>
    <row r="2121" spans="9:18" x14ac:dyDescent="0.25">
      <c r="I2121" s="29"/>
      <c r="R2121" s="26"/>
    </row>
    <row r="2122" spans="9:18" x14ac:dyDescent="0.25">
      <c r="I2122" s="29"/>
      <c r="R2122" s="26"/>
    </row>
    <row r="2123" spans="9:18" x14ac:dyDescent="0.25">
      <c r="I2123" s="29"/>
      <c r="R2123" s="26"/>
    </row>
    <row r="2124" spans="9:18" x14ac:dyDescent="0.25">
      <c r="I2124" s="29"/>
      <c r="R2124" s="26"/>
    </row>
    <row r="2125" spans="9:18" x14ac:dyDescent="0.25">
      <c r="I2125" s="29"/>
      <c r="R2125" s="26"/>
    </row>
    <row r="2126" spans="9:18" x14ac:dyDescent="0.25">
      <c r="I2126" s="29"/>
      <c r="R2126" s="26"/>
    </row>
    <row r="2127" spans="9:18" x14ac:dyDescent="0.25">
      <c r="I2127" s="29"/>
      <c r="R2127" s="26"/>
    </row>
    <row r="2128" spans="9:18" x14ac:dyDescent="0.25">
      <c r="I2128" s="29"/>
      <c r="R2128" s="26"/>
    </row>
    <row r="2129" spans="9:18" x14ac:dyDescent="0.25">
      <c r="I2129" s="29"/>
      <c r="R2129" s="26"/>
    </row>
    <row r="2130" spans="9:18" x14ac:dyDescent="0.25">
      <c r="I2130" s="29"/>
      <c r="R2130" s="26"/>
    </row>
    <row r="2131" spans="9:18" x14ac:dyDescent="0.25">
      <c r="I2131" s="29"/>
      <c r="R2131" s="26"/>
    </row>
    <row r="2132" spans="9:18" x14ac:dyDescent="0.25">
      <c r="I2132" s="29"/>
      <c r="R2132" s="26"/>
    </row>
    <row r="2133" spans="9:18" x14ac:dyDescent="0.25">
      <c r="I2133" s="29"/>
      <c r="R2133" s="26"/>
    </row>
    <row r="2134" spans="9:18" x14ac:dyDescent="0.25">
      <c r="I2134" s="29"/>
      <c r="R2134" s="26"/>
    </row>
    <row r="2135" spans="9:18" x14ac:dyDescent="0.25">
      <c r="I2135" s="29"/>
      <c r="R2135" s="26"/>
    </row>
    <row r="2136" spans="9:18" x14ac:dyDescent="0.25">
      <c r="I2136" s="29"/>
      <c r="R2136" s="26"/>
    </row>
    <row r="2137" spans="9:18" x14ac:dyDescent="0.25">
      <c r="I2137" s="29"/>
      <c r="R2137" s="26"/>
    </row>
    <row r="2138" spans="9:18" x14ac:dyDescent="0.25">
      <c r="I2138" s="29"/>
      <c r="R2138" s="26"/>
    </row>
    <row r="2139" spans="9:18" x14ac:dyDescent="0.25">
      <c r="I2139" s="29"/>
      <c r="R2139" s="26"/>
    </row>
    <row r="2140" spans="9:18" x14ac:dyDescent="0.25">
      <c r="I2140" s="29"/>
      <c r="R2140" s="26"/>
    </row>
    <row r="2141" spans="9:18" x14ac:dyDescent="0.25">
      <c r="I2141" s="29"/>
      <c r="R2141" s="26"/>
    </row>
    <row r="2142" spans="9:18" x14ac:dyDescent="0.25">
      <c r="I2142" s="29"/>
      <c r="R2142" s="26"/>
    </row>
    <row r="2143" spans="9:18" x14ac:dyDescent="0.25">
      <c r="I2143" s="29"/>
      <c r="R2143" s="26"/>
    </row>
    <row r="2144" spans="9:18" x14ac:dyDescent="0.25">
      <c r="I2144" s="29"/>
      <c r="R2144" s="26"/>
    </row>
    <row r="2145" spans="9:18" x14ac:dyDescent="0.25">
      <c r="I2145" s="29"/>
      <c r="R2145" s="26"/>
    </row>
    <row r="2146" spans="9:18" x14ac:dyDescent="0.25">
      <c r="I2146" s="29"/>
      <c r="R2146" s="26"/>
    </row>
    <row r="2147" spans="9:18" x14ac:dyDescent="0.25">
      <c r="I2147" s="29"/>
      <c r="R2147" s="26"/>
    </row>
    <row r="2148" spans="9:18" x14ac:dyDescent="0.25">
      <c r="I2148" s="29"/>
      <c r="R2148" s="26"/>
    </row>
    <row r="2149" spans="9:18" x14ac:dyDescent="0.25">
      <c r="I2149" s="29"/>
      <c r="R2149" s="26"/>
    </row>
    <row r="2150" spans="9:18" x14ac:dyDescent="0.25">
      <c r="I2150" s="29"/>
      <c r="R2150" s="26"/>
    </row>
    <row r="2151" spans="9:18" x14ac:dyDescent="0.25">
      <c r="I2151" s="29"/>
      <c r="R2151" s="26"/>
    </row>
    <row r="2152" spans="9:18" x14ac:dyDescent="0.25">
      <c r="I2152" s="29"/>
      <c r="R2152" s="26"/>
    </row>
    <row r="2153" spans="9:18" x14ac:dyDescent="0.25">
      <c r="I2153" s="29"/>
      <c r="R2153" s="26"/>
    </row>
    <row r="2154" spans="9:18" x14ac:dyDescent="0.25">
      <c r="I2154" s="29"/>
      <c r="R2154" s="26"/>
    </row>
    <row r="2155" spans="9:18" x14ac:dyDescent="0.25">
      <c r="I2155" s="29"/>
      <c r="R2155" s="26"/>
    </row>
    <row r="2156" spans="9:18" x14ac:dyDescent="0.25">
      <c r="I2156" s="29"/>
      <c r="R2156" s="26"/>
    </row>
    <row r="2157" spans="9:18" x14ac:dyDescent="0.25">
      <c r="I2157" s="29"/>
      <c r="R2157" s="26"/>
    </row>
    <row r="2158" spans="9:18" x14ac:dyDescent="0.25">
      <c r="I2158" s="29"/>
      <c r="R2158" s="26"/>
    </row>
    <row r="2159" spans="9:18" x14ac:dyDescent="0.25">
      <c r="I2159" s="29"/>
      <c r="R2159" s="26"/>
    </row>
    <row r="2160" spans="9:18" x14ac:dyDescent="0.25">
      <c r="I2160" s="29"/>
      <c r="R2160" s="26"/>
    </row>
    <row r="2161" spans="9:18" x14ac:dyDescent="0.25">
      <c r="I2161" s="29"/>
      <c r="R2161" s="26"/>
    </row>
    <row r="2162" spans="9:18" x14ac:dyDescent="0.25">
      <c r="I2162" s="29"/>
      <c r="R2162" s="26"/>
    </row>
    <row r="2163" spans="9:18" x14ac:dyDescent="0.25">
      <c r="I2163" s="29"/>
      <c r="R2163" s="26"/>
    </row>
    <row r="2164" spans="9:18" x14ac:dyDescent="0.25">
      <c r="I2164" s="29"/>
      <c r="R2164" s="26"/>
    </row>
    <row r="2165" spans="9:18" x14ac:dyDescent="0.25">
      <c r="I2165" s="29"/>
      <c r="R2165" s="26"/>
    </row>
    <row r="2166" spans="9:18" x14ac:dyDescent="0.25">
      <c r="I2166" s="29"/>
      <c r="R2166" s="26"/>
    </row>
    <row r="2167" spans="9:18" x14ac:dyDescent="0.25">
      <c r="I2167" s="29"/>
      <c r="R2167" s="26"/>
    </row>
    <row r="2168" spans="9:18" x14ac:dyDescent="0.25">
      <c r="I2168" s="29"/>
      <c r="R2168" s="26"/>
    </row>
    <row r="2169" spans="9:18" x14ac:dyDescent="0.25">
      <c r="I2169" s="29"/>
      <c r="R2169" s="26"/>
    </row>
    <row r="2170" spans="9:18" x14ac:dyDescent="0.25">
      <c r="I2170" s="29"/>
      <c r="R2170" s="26"/>
    </row>
    <row r="2171" spans="9:18" x14ac:dyDescent="0.25">
      <c r="I2171" s="29"/>
      <c r="R2171" s="26"/>
    </row>
    <row r="2172" spans="9:18" x14ac:dyDescent="0.25">
      <c r="I2172" s="29"/>
      <c r="R2172" s="26"/>
    </row>
    <row r="2173" spans="9:18" x14ac:dyDescent="0.25">
      <c r="I2173" s="29"/>
      <c r="R2173" s="26"/>
    </row>
    <row r="2174" spans="9:18" x14ac:dyDescent="0.25">
      <c r="I2174" s="29"/>
      <c r="R2174" s="26"/>
    </row>
    <row r="2175" spans="9:18" x14ac:dyDescent="0.25">
      <c r="I2175" s="29"/>
      <c r="R2175" s="26"/>
    </row>
    <row r="2176" spans="9:18" x14ac:dyDescent="0.25">
      <c r="I2176" s="29"/>
      <c r="R2176" s="26"/>
    </row>
    <row r="2177" spans="9:18" x14ac:dyDescent="0.25">
      <c r="I2177" s="29"/>
      <c r="R2177" s="26"/>
    </row>
    <row r="2178" spans="9:18" x14ac:dyDescent="0.25">
      <c r="I2178" s="29"/>
      <c r="R2178" s="26"/>
    </row>
    <row r="2179" spans="9:18" x14ac:dyDescent="0.25">
      <c r="I2179" s="29"/>
      <c r="R2179" s="26"/>
    </row>
    <row r="2180" spans="9:18" x14ac:dyDescent="0.25">
      <c r="I2180" s="29"/>
      <c r="R2180" s="26"/>
    </row>
    <row r="2181" spans="9:18" x14ac:dyDescent="0.25">
      <c r="I2181" s="29"/>
      <c r="R2181" s="26"/>
    </row>
    <row r="2182" spans="9:18" x14ac:dyDescent="0.25">
      <c r="I2182" s="29"/>
      <c r="R2182" s="26"/>
    </row>
    <row r="2183" spans="9:18" x14ac:dyDescent="0.25">
      <c r="I2183" s="29"/>
      <c r="R2183" s="26"/>
    </row>
    <row r="2184" spans="9:18" x14ac:dyDescent="0.25">
      <c r="I2184" s="29"/>
      <c r="R2184" s="26"/>
    </row>
    <row r="2185" spans="9:18" x14ac:dyDescent="0.25">
      <c r="I2185" s="29"/>
      <c r="R2185" s="26"/>
    </row>
    <row r="2186" spans="9:18" x14ac:dyDescent="0.25">
      <c r="I2186" s="29"/>
      <c r="R2186" s="26"/>
    </row>
    <row r="2187" spans="9:18" x14ac:dyDescent="0.25">
      <c r="I2187" s="29"/>
      <c r="R2187" s="26"/>
    </row>
    <row r="2188" spans="9:18" x14ac:dyDescent="0.25">
      <c r="I2188" s="29"/>
      <c r="R2188" s="26"/>
    </row>
    <row r="2189" spans="9:18" x14ac:dyDescent="0.25">
      <c r="I2189" s="29"/>
      <c r="R2189" s="26"/>
    </row>
    <row r="2190" spans="9:18" x14ac:dyDescent="0.25">
      <c r="I2190" s="29"/>
      <c r="R2190" s="26"/>
    </row>
    <row r="2191" spans="9:18" x14ac:dyDescent="0.25">
      <c r="I2191" s="29"/>
      <c r="R2191" s="26"/>
    </row>
    <row r="2192" spans="9:18" x14ac:dyDescent="0.25">
      <c r="I2192" s="29"/>
      <c r="R2192" s="26"/>
    </row>
    <row r="2193" spans="9:18" x14ac:dyDescent="0.25">
      <c r="I2193" s="29"/>
      <c r="R2193" s="26"/>
    </row>
    <row r="2194" spans="9:18" x14ac:dyDescent="0.25">
      <c r="I2194" s="29"/>
      <c r="R2194" s="26"/>
    </row>
    <row r="2195" spans="9:18" x14ac:dyDescent="0.25">
      <c r="I2195" s="29"/>
      <c r="R2195" s="26"/>
    </row>
    <row r="2196" spans="9:18" x14ac:dyDescent="0.25">
      <c r="I2196" s="29"/>
      <c r="R2196" s="26"/>
    </row>
    <row r="2197" spans="9:18" x14ac:dyDescent="0.25">
      <c r="I2197" s="29"/>
      <c r="R2197" s="26"/>
    </row>
    <row r="2198" spans="9:18" x14ac:dyDescent="0.25">
      <c r="I2198" s="29"/>
      <c r="R2198" s="26"/>
    </row>
    <row r="2199" spans="9:18" x14ac:dyDescent="0.25">
      <c r="I2199" s="29"/>
      <c r="R2199" s="26"/>
    </row>
    <row r="2200" spans="9:18" x14ac:dyDescent="0.25">
      <c r="I2200" s="29"/>
      <c r="R2200" s="26"/>
    </row>
    <row r="2201" spans="9:18" x14ac:dyDescent="0.25">
      <c r="I2201" s="29"/>
      <c r="R2201" s="26"/>
    </row>
    <row r="2202" spans="9:18" x14ac:dyDescent="0.25">
      <c r="I2202" s="29"/>
      <c r="R2202" s="26"/>
    </row>
    <row r="2203" spans="9:18" x14ac:dyDescent="0.25">
      <c r="I2203" s="29"/>
      <c r="R2203" s="26"/>
    </row>
    <row r="2204" spans="9:18" x14ac:dyDescent="0.25">
      <c r="I2204" s="29"/>
      <c r="R2204" s="26"/>
    </row>
    <row r="2205" spans="9:18" x14ac:dyDescent="0.25">
      <c r="I2205" s="29"/>
      <c r="R2205" s="26"/>
    </row>
    <row r="2206" spans="9:18" x14ac:dyDescent="0.25">
      <c r="I2206" s="29"/>
      <c r="R2206" s="26"/>
    </row>
    <row r="2207" spans="9:18" x14ac:dyDescent="0.25">
      <c r="I2207" s="29"/>
      <c r="R2207" s="26"/>
    </row>
    <row r="2208" spans="9:18" x14ac:dyDescent="0.25">
      <c r="I2208" s="29"/>
      <c r="R2208" s="26"/>
    </row>
    <row r="2209" spans="9:18" x14ac:dyDescent="0.25">
      <c r="I2209" s="29"/>
      <c r="R2209" s="26"/>
    </row>
    <row r="2210" spans="9:18" x14ac:dyDescent="0.25">
      <c r="I2210" s="29"/>
      <c r="R2210" s="26"/>
    </row>
    <row r="2211" spans="9:18" x14ac:dyDescent="0.25">
      <c r="I2211" s="29"/>
      <c r="R2211" s="26"/>
    </row>
    <row r="2212" spans="9:18" x14ac:dyDescent="0.25">
      <c r="I2212" s="29"/>
      <c r="R2212" s="26"/>
    </row>
    <row r="2213" spans="9:18" x14ac:dyDescent="0.25">
      <c r="I2213" s="29"/>
      <c r="R2213" s="26"/>
    </row>
    <row r="2214" spans="9:18" x14ac:dyDescent="0.25">
      <c r="I2214" s="29"/>
      <c r="R2214" s="26"/>
    </row>
    <row r="2215" spans="9:18" x14ac:dyDescent="0.25">
      <c r="I2215" s="29"/>
      <c r="R2215" s="26"/>
    </row>
    <row r="2216" spans="9:18" x14ac:dyDescent="0.25">
      <c r="I2216" s="29"/>
      <c r="R2216" s="26"/>
    </row>
    <row r="2217" spans="9:18" x14ac:dyDescent="0.25">
      <c r="I2217" s="29"/>
      <c r="R2217" s="26"/>
    </row>
    <row r="2218" spans="9:18" x14ac:dyDescent="0.25">
      <c r="I2218" s="29"/>
      <c r="R2218" s="26"/>
    </row>
    <row r="2219" spans="9:18" x14ac:dyDescent="0.25">
      <c r="I2219" s="29"/>
      <c r="R2219" s="26"/>
    </row>
    <row r="2220" spans="9:18" x14ac:dyDescent="0.25">
      <c r="I2220" s="29"/>
      <c r="R2220" s="26"/>
    </row>
    <row r="2221" spans="9:18" x14ac:dyDescent="0.25">
      <c r="I2221" s="29"/>
      <c r="R2221" s="26"/>
    </row>
    <row r="2222" spans="9:18" x14ac:dyDescent="0.25">
      <c r="I2222" s="29"/>
      <c r="R2222" s="26"/>
    </row>
    <row r="2223" spans="9:18" x14ac:dyDescent="0.25">
      <c r="I2223" s="29"/>
      <c r="R2223" s="26"/>
    </row>
    <row r="2224" spans="9:18" x14ac:dyDescent="0.25">
      <c r="I2224" s="29"/>
      <c r="R2224" s="26"/>
    </row>
    <row r="2225" spans="9:18" x14ac:dyDescent="0.25">
      <c r="I2225" s="29"/>
      <c r="R2225" s="26"/>
    </row>
    <row r="2226" spans="9:18" x14ac:dyDescent="0.25">
      <c r="I2226" s="29"/>
      <c r="R2226" s="26"/>
    </row>
    <row r="2227" spans="9:18" x14ac:dyDescent="0.25">
      <c r="I2227" s="29"/>
      <c r="R2227" s="26"/>
    </row>
    <row r="2228" spans="9:18" x14ac:dyDescent="0.25">
      <c r="I2228" s="29"/>
      <c r="R2228" s="26"/>
    </row>
    <row r="2229" spans="9:18" x14ac:dyDescent="0.25">
      <c r="I2229" s="29"/>
      <c r="R2229" s="26"/>
    </row>
    <row r="2230" spans="9:18" x14ac:dyDescent="0.25">
      <c r="I2230" s="29"/>
      <c r="R2230" s="26"/>
    </row>
    <row r="2231" spans="9:18" x14ac:dyDescent="0.25">
      <c r="I2231" s="29"/>
      <c r="R2231" s="26"/>
    </row>
    <row r="2232" spans="9:18" x14ac:dyDescent="0.25">
      <c r="I2232" s="29"/>
      <c r="R2232" s="26"/>
    </row>
    <row r="2233" spans="9:18" x14ac:dyDescent="0.25">
      <c r="I2233" s="29"/>
      <c r="R2233" s="26"/>
    </row>
    <row r="2234" spans="9:18" x14ac:dyDescent="0.25">
      <c r="I2234" s="29"/>
      <c r="R2234" s="26"/>
    </row>
    <row r="2235" spans="9:18" x14ac:dyDescent="0.25">
      <c r="I2235" s="29"/>
      <c r="R2235" s="26"/>
    </row>
    <row r="2236" spans="9:18" x14ac:dyDescent="0.25">
      <c r="I2236" s="29"/>
      <c r="R2236" s="26"/>
    </row>
    <row r="2237" spans="9:18" x14ac:dyDescent="0.25">
      <c r="I2237" s="29"/>
      <c r="R2237" s="26"/>
    </row>
    <row r="2238" spans="9:18" x14ac:dyDescent="0.25">
      <c r="I2238" s="29"/>
      <c r="R2238" s="26"/>
    </row>
    <row r="2239" spans="9:18" x14ac:dyDescent="0.25">
      <c r="I2239" s="29"/>
      <c r="R2239" s="26"/>
    </row>
    <row r="2240" spans="9:18" x14ac:dyDescent="0.25">
      <c r="I2240" s="29"/>
      <c r="R2240" s="26"/>
    </row>
    <row r="2241" spans="9:18" x14ac:dyDescent="0.25">
      <c r="I2241" s="29"/>
      <c r="R2241" s="26"/>
    </row>
    <row r="2242" spans="9:18" x14ac:dyDescent="0.25">
      <c r="I2242" s="29"/>
      <c r="R2242" s="26"/>
    </row>
    <row r="2243" spans="9:18" x14ac:dyDescent="0.25">
      <c r="I2243" s="29"/>
      <c r="R2243" s="26"/>
    </row>
    <row r="2244" spans="9:18" x14ac:dyDescent="0.25">
      <c r="I2244" s="29"/>
      <c r="R2244" s="26"/>
    </row>
    <row r="2245" spans="9:18" x14ac:dyDescent="0.25">
      <c r="I2245" s="29"/>
      <c r="R2245" s="26"/>
    </row>
    <row r="2246" spans="9:18" x14ac:dyDescent="0.25">
      <c r="I2246" s="29"/>
      <c r="R2246" s="26"/>
    </row>
    <row r="2247" spans="9:18" x14ac:dyDescent="0.25">
      <c r="I2247" s="29"/>
      <c r="R2247" s="26"/>
    </row>
    <row r="2248" spans="9:18" x14ac:dyDescent="0.25">
      <c r="I2248" s="29"/>
      <c r="R2248" s="26"/>
    </row>
    <row r="2249" spans="9:18" x14ac:dyDescent="0.25">
      <c r="I2249" s="29"/>
      <c r="R2249" s="26"/>
    </row>
    <row r="2250" spans="9:18" x14ac:dyDescent="0.25">
      <c r="I2250" s="29"/>
      <c r="R2250" s="26"/>
    </row>
    <row r="2251" spans="9:18" x14ac:dyDescent="0.25">
      <c r="I2251" s="29"/>
      <c r="R2251" s="26"/>
    </row>
    <row r="2252" spans="9:18" x14ac:dyDescent="0.25">
      <c r="I2252" s="29"/>
      <c r="R2252" s="26"/>
    </row>
    <row r="2253" spans="9:18" x14ac:dyDescent="0.25">
      <c r="I2253" s="29"/>
      <c r="R2253" s="26"/>
    </row>
    <row r="2254" spans="9:18" x14ac:dyDescent="0.25">
      <c r="I2254" s="29"/>
      <c r="R2254" s="26"/>
    </row>
    <row r="2255" spans="9:18" x14ac:dyDescent="0.25">
      <c r="I2255" s="29"/>
      <c r="R2255" s="26"/>
    </row>
    <row r="2256" spans="9:18" x14ac:dyDescent="0.25">
      <c r="I2256" s="29"/>
      <c r="R2256" s="26"/>
    </row>
    <row r="2257" spans="9:18" x14ac:dyDescent="0.25">
      <c r="I2257" s="29"/>
      <c r="R2257" s="26"/>
    </row>
    <row r="2258" spans="9:18" x14ac:dyDescent="0.25">
      <c r="I2258" s="29"/>
      <c r="R2258" s="26"/>
    </row>
    <row r="2259" spans="9:18" x14ac:dyDescent="0.25">
      <c r="I2259" s="29"/>
      <c r="R2259" s="26"/>
    </row>
    <row r="2260" spans="9:18" x14ac:dyDescent="0.25">
      <c r="I2260" s="29"/>
      <c r="R2260" s="26"/>
    </row>
    <row r="2261" spans="9:18" x14ac:dyDescent="0.25">
      <c r="I2261" s="29"/>
      <c r="R2261" s="26"/>
    </row>
    <row r="2262" spans="9:18" x14ac:dyDescent="0.25">
      <c r="I2262" s="29"/>
      <c r="R2262" s="26"/>
    </row>
    <row r="2263" spans="9:18" x14ac:dyDescent="0.25">
      <c r="I2263" s="29"/>
      <c r="R2263" s="26"/>
    </row>
    <row r="2264" spans="9:18" x14ac:dyDescent="0.25">
      <c r="I2264" s="29"/>
      <c r="R2264" s="26"/>
    </row>
    <row r="2265" spans="9:18" x14ac:dyDescent="0.25">
      <c r="I2265" s="29"/>
      <c r="R2265" s="26"/>
    </row>
    <row r="2266" spans="9:18" x14ac:dyDescent="0.25">
      <c r="I2266" s="29"/>
      <c r="R2266" s="26"/>
    </row>
    <row r="2267" spans="9:18" x14ac:dyDescent="0.25">
      <c r="I2267" s="29"/>
      <c r="R2267" s="26"/>
    </row>
    <row r="2268" spans="9:18" x14ac:dyDescent="0.25">
      <c r="I2268" s="29"/>
      <c r="R2268" s="26"/>
    </row>
    <row r="2269" spans="9:18" x14ac:dyDescent="0.25">
      <c r="I2269" s="29"/>
      <c r="R2269" s="26"/>
    </row>
    <row r="2270" spans="9:18" x14ac:dyDescent="0.25">
      <c r="I2270" s="29"/>
      <c r="R2270" s="26"/>
    </row>
    <row r="2271" spans="9:18" x14ac:dyDescent="0.25">
      <c r="I2271" s="29"/>
      <c r="R2271" s="26"/>
    </row>
    <row r="2272" spans="9:18" x14ac:dyDescent="0.25">
      <c r="I2272" s="29"/>
      <c r="R2272" s="26"/>
    </row>
    <row r="2273" spans="9:18" x14ac:dyDescent="0.25">
      <c r="I2273" s="29"/>
      <c r="R2273" s="26"/>
    </row>
    <row r="2274" spans="9:18" x14ac:dyDescent="0.25">
      <c r="I2274" s="29"/>
      <c r="R2274" s="26"/>
    </row>
    <row r="2275" spans="9:18" x14ac:dyDescent="0.25">
      <c r="I2275" s="29"/>
      <c r="R2275" s="26"/>
    </row>
    <row r="2276" spans="9:18" x14ac:dyDescent="0.25">
      <c r="I2276" s="29"/>
      <c r="R2276" s="26"/>
    </row>
    <row r="2277" spans="9:18" x14ac:dyDescent="0.25">
      <c r="I2277" s="29"/>
      <c r="R2277" s="26"/>
    </row>
    <row r="2278" spans="9:18" x14ac:dyDescent="0.25">
      <c r="I2278" s="29"/>
      <c r="R2278" s="26"/>
    </row>
    <row r="2279" spans="9:18" x14ac:dyDescent="0.25">
      <c r="I2279" s="29"/>
      <c r="R2279" s="26"/>
    </row>
    <row r="2280" spans="9:18" x14ac:dyDescent="0.25">
      <c r="I2280" s="29"/>
      <c r="R2280" s="26"/>
    </row>
    <row r="2281" spans="9:18" x14ac:dyDescent="0.25">
      <c r="I2281" s="29"/>
      <c r="R2281" s="26"/>
    </row>
    <row r="2282" spans="9:18" x14ac:dyDescent="0.25">
      <c r="I2282" s="29"/>
      <c r="R2282" s="26"/>
    </row>
    <row r="2283" spans="9:18" x14ac:dyDescent="0.25">
      <c r="I2283" s="29"/>
      <c r="R2283" s="26"/>
    </row>
    <row r="2284" spans="9:18" x14ac:dyDescent="0.25">
      <c r="I2284" s="29"/>
      <c r="R2284" s="26"/>
    </row>
    <row r="2285" spans="9:18" x14ac:dyDescent="0.25">
      <c r="I2285" s="29"/>
      <c r="R2285" s="26"/>
    </row>
    <row r="2286" spans="9:18" x14ac:dyDescent="0.25">
      <c r="I2286" s="29"/>
      <c r="R2286" s="26"/>
    </row>
    <row r="2287" spans="9:18" x14ac:dyDescent="0.25">
      <c r="I2287" s="29"/>
      <c r="R2287" s="26"/>
    </row>
    <row r="2288" spans="9:18" x14ac:dyDescent="0.25">
      <c r="I2288" s="29"/>
      <c r="R2288" s="26"/>
    </row>
    <row r="2289" spans="9:18" x14ac:dyDescent="0.25">
      <c r="I2289" s="29"/>
      <c r="R2289" s="26"/>
    </row>
    <row r="2290" spans="9:18" x14ac:dyDescent="0.25">
      <c r="I2290" s="29"/>
      <c r="R2290" s="26"/>
    </row>
    <row r="2291" spans="9:18" x14ac:dyDescent="0.25">
      <c r="I2291" s="29"/>
      <c r="R2291" s="26"/>
    </row>
    <row r="2292" spans="9:18" x14ac:dyDescent="0.25">
      <c r="I2292" s="29"/>
      <c r="R2292" s="26"/>
    </row>
    <row r="2293" spans="9:18" x14ac:dyDescent="0.25">
      <c r="I2293" s="29"/>
      <c r="R2293" s="26"/>
    </row>
    <row r="2294" spans="9:18" x14ac:dyDescent="0.25">
      <c r="I2294" s="29"/>
      <c r="R2294" s="26"/>
    </row>
    <row r="2295" spans="9:18" x14ac:dyDescent="0.25">
      <c r="I2295" s="29"/>
      <c r="R2295" s="26"/>
    </row>
    <row r="2296" spans="9:18" x14ac:dyDescent="0.25">
      <c r="I2296" s="29"/>
      <c r="R2296" s="26"/>
    </row>
    <row r="2297" spans="9:18" x14ac:dyDescent="0.25">
      <c r="I2297" s="29"/>
      <c r="R2297" s="26"/>
    </row>
    <row r="2298" spans="9:18" x14ac:dyDescent="0.25">
      <c r="I2298" s="29"/>
      <c r="R2298" s="26"/>
    </row>
    <row r="2299" spans="9:18" x14ac:dyDescent="0.25">
      <c r="I2299" s="29"/>
      <c r="R2299" s="26"/>
    </row>
    <row r="2300" spans="9:18" x14ac:dyDescent="0.25">
      <c r="I2300" s="29"/>
      <c r="R2300" s="26"/>
    </row>
    <row r="2301" spans="9:18" x14ac:dyDescent="0.25">
      <c r="I2301" s="29"/>
      <c r="R2301" s="26"/>
    </row>
    <row r="2302" spans="9:18" x14ac:dyDescent="0.25">
      <c r="I2302" s="29"/>
      <c r="R2302" s="26"/>
    </row>
    <row r="2303" spans="9:18" x14ac:dyDescent="0.25">
      <c r="I2303" s="29"/>
      <c r="R2303" s="26"/>
    </row>
    <row r="2304" spans="9:18" x14ac:dyDescent="0.25">
      <c r="I2304" s="29"/>
      <c r="R2304" s="26"/>
    </row>
    <row r="2305" spans="9:18" x14ac:dyDescent="0.25">
      <c r="I2305" s="29"/>
      <c r="R2305" s="26"/>
    </row>
    <row r="2306" spans="9:18" x14ac:dyDescent="0.25">
      <c r="I2306" s="29"/>
      <c r="R2306" s="26"/>
    </row>
    <row r="2307" spans="9:18" x14ac:dyDescent="0.25">
      <c r="I2307" s="29"/>
      <c r="R2307" s="26"/>
    </row>
    <row r="2308" spans="9:18" x14ac:dyDescent="0.25">
      <c r="I2308" s="29"/>
      <c r="R2308" s="26"/>
    </row>
    <row r="2309" spans="9:18" x14ac:dyDescent="0.25">
      <c r="I2309" s="29"/>
      <c r="R2309" s="26"/>
    </row>
    <row r="2310" spans="9:18" x14ac:dyDescent="0.25">
      <c r="I2310" s="29"/>
      <c r="R2310" s="26"/>
    </row>
    <row r="2311" spans="9:18" x14ac:dyDescent="0.25">
      <c r="I2311" s="29"/>
      <c r="R2311" s="26"/>
    </row>
    <row r="2312" spans="9:18" x14ac:dyDescent="0.25">
      <c r="I2312" s="29"/>
      <c r="R2312" s="26"/>
    </row>
    <row r="2313" spans="9:18" x14ac:dyDescent="0.25">
      <c r="I2313" s="29"/>
      <c r="R2313" s="26"/>
    </row>
    <row r="2314" spans="9:18" x14ac:dyDescent="0.25">
      <c r="I2314" s="29"/>
      <c r="R2314" s="26"/>
    </row>
    <row r="2315" spans="9:18" x14ac:dyDescent="0.25">
      <c r="I2315" s="29"/>
      <c r="R2315" s="26"/>
    </row>
    <row r="2316" spans="9:18" x14ac:dyDescent="0.25">
      <c r="I2316" s="29"/>
      <c r="R2316" s="26"/>
    </row>
    <row r="2317" spans="9:18" x14ac:dyDescent="0.25">
      <c r="I2317" s="29"/>
      <c r="R2317" s="26"/>
    </row>
    <row r="2318" spans="9:18" x14ac:dyDescent="0.25">
      <c r="I2318" s="29"/>
      <c r="R2318" s="26"/>
    </row>
    <row r="2319" spans="9:18" x14ac:dyDescent="0.25">
      <c r="I2319" s="29"/>
      <c r="R2319" s="26"/>
    </row>
    <row r="2320" spans="9:18" x14ac:dyDescent="0.25">
      <c r="I2320" s="29"/>
      <c r="R2320" s="26"/>
    </row>
    <row r="2321" spans="9:18" x14ac:dyDescent="0.25">
      <c r="I2321" s="29"/>
      <c r="R2321" s="26"/>
    </row>
    <row r="2322" spans="9:18" x14ac:dyDescent="0.25">
      <c r="I2322" s="29"/>
      <c r="R2322" s="26"/>
    </row>
    <row r="2323" spans="9:18" x14ac:dyDescent="0.25">
      <c r="I2323" s="29"/>
      <c r="R2323" s="26"/>
    </row>
    <row r="2324" spans="9:18" x14ac:dyDescent="0.25">
      <c r="I2324" s="29"/>
      <c r="R2324" s="26"/>
    </row>
    <row r="2325" spans="9:18" x14ac:dyDescent="0.25">
      <c r="I2325" s="29"/>
      <c r="R2325" s="26"/>
    </row>
    <row r="2326" spans="9:18" x14ac:dyDescent="0.25">
      <c r="I2326" s="29"/>
      <c r="R2326" s="26"/>
    </row>
    <row r="2327" spans="9:18" x14ac:dyDescent="0.25">
      <c r="I2327" s="29"/>
      <c r="R2327" s="26"/>
    </row>
    <row r="2328" spans="9:18" x14ac:dyDescent="0.25">
      <c r="I2328" s="29"/>
      <c r="R2328" s="26"/>
    </row>
    <row r="2329" spans="9:18" x14ac:dyDescent="0.25">
      <c r="I2329" s="29"/>
      <c r="R2329" s="26"/>
    </row>
    <row r="2330" spans="9:18" x14ac:dyDescent="0.25">
      <c r="I2330" s="29"/>
      <c r="R2330" s="26"/>
    </row>
    <row r="2331" spans="9:18" x14ac:dyDescent="0.25">
      <c r="I2331" s="29"/>
      <c r="R2331" s="26"/>
    </row>
    <row r="2332" spans="9:18" x14ac:dyDescent="0.25">
      <c r="I2332" s="29"/>
      <c r="R2332" s="26"/>
    </row>
    <row r="2333" spans="9:18" x14ac:dyDescent="0.25">
      <c r="I2333" s="29"/>
      <c r="R2333" s="26"/>
    </row>
    <row r="2334" spans="9:18" x14ac:dyDescent="0.25">
      <c r="I2334" s="29"/>
      <c r="R2334" s="26"/>
    </row>
    <row r="2335" spans="9:18" x14ac:dyDescent="0.25">
      <c r="I2335" s="29"/>
      <c r="R2335" s="26"/>
    </row>
    <row r="2336" spans="9:18" x14ac:dyDescent="0.25">
      <c r="I2336" s="29"/>
      <c r="R2336" s="26"/>
    </row>
    <row r="2337" spans="9:18" x14ac:dyDescent="0.25">
      <c r="I2337" s="29"/>
      <c r="R2337" s="26"/>
    </row>
    <row r="2338" spans="9:18" x14ac:dyDescent="0.25">
      <c r="I2338" s="29"/>
      <c r="R2338" s="26"/>
    </row>
    <row r="2339" spans="9:18" x14ac:dyDescent="0.25">
      <c r="I2339" s="29"/>
      <c r="R2339" s="26"/>
    </row>
    <row r="2340" spans="9:18" x14ac:dyDescent="0.25">
      <c r="I2340" s="29"/>
      <c r="R2340" s="26"/>
    </row>
    <row r="2341" spans="9:18" x14ac:dyDescent="0.25">
      <c r="I2341" s="29"/>
      <c r="R2341" s="26"/>
    </row>
    <row r="2342" spans="9:18" x14ac:dyDescent="0.25">
      <c r="I2342" s="29"/>
      <c r="R2342" s="26"/>
    </row>
    <row r="2343" spans="9:18" x14ac:dyDescent="0.25">
      <c r="I2343" s="29"/>
      <c r="R2343" s="26"/>
    </row>
    <row r="2344" spans="9:18" x14ac:dyDescent="0.25">
      <c r="I2344" s="29"/>
      <c r="R2344" s="26"/>
    </row>
    <row r="2345" spans="9:18" x14ac:dyDescent="0.25">
      <c r="I2345" s="29"/>
      <c r="R2345" s="26"/>
    </row>
    <row r="2346" spans="9:18" x14ac:dyDescent="0.25">
      <c r="I2346" s="29"/>
      <c r="R2346" s="26"/>
    </row>
    <row r="2347" spans="9:18" x14ac:dyDescent="0.25">
      <c r="I2347" s="29"/>
      <c r="R2347" s="26"/>
    </row>
    <row r="2348" spans="9:18" x14ac:dyDescent="0.25">
      <c r="I2348" s="29"/>
      <c r="R2348" s="26"/>
    </row>
    <row r="2349" spans="9:18" x14ac:dyDescent="0.25">
      <c r="I2349" s="29"/>
      <c r="R2349" s="26"/>
    </row>
    <row r="2350" spans="9:18" x14ac:dyDescent="0.25">
      <c r="I2350" s="29"/>
      <c r="R2350" s="26"/>
    </row>
    <row r="2351" spans="9:18" x14ac:dyDescent="0.25">
      <c r="I2351" s="29"/>
      <c r="R2351" s="26"/>
    </row>
    <row r="2352" spans="9:18" x14ac:dyDescent="0.25">
      <c r="I2352" s="29"/>
      <c r="R2352" s="26"/>
    </row>
    <row r="2353" spans="9:18" x14ac:dyDescent="0.25">
      <c r="I2353" s="29"/>
      <c r="R2353" s="26"/>
    </row>
    <row r="2354" spans="9:18" x14ac:dyDescent="0.25">
      <c r="I2354" s="29"/>
      <c r="R2354" s="26"/>
    </row>
    <row r="2355" spans="9:18" x14ac:dyDescent="0.25">
      <c r="I2355" s="29"/>
      <c r="R2355" s="26"/>
    </row>
    <row r="2356" spans="9:18" x14ac:dyDescent="0.25">
      <c r="I2356" s="29"/>
      <c r="R2356" s="26"/>
    </row>
    <row r="2357" spans="9:18" x14ac:dyDescent="0.25">
      <c r="I2357" s="29"/>
      <c r="R2357" s="26"/>
    </row>
    <row r="2358" spans="9:18" x14ac:dyDescent="0.25">
      <c r="I2358" s="29"/>
      <c r="R2358" s="26"/>
    </row>
    <row r="2359" spans="9:18" x14ac:dyDescent="0.25">
      <c r="I2359" s="29"/>
      <c r="R2359" s="26"/>
    </row>
    <row r="2360" spans="9:18" x14ac:dyDescent="0.25">
      <c r="I2360" s="29"/>
      <c r="R2360" s="26"/>
    </row>
    <row r="2361" spans="9:18" x14ac:dyDescent="0.25">
      <c r="I2361" s="29"/>
      <c r="R2361" s="26"/>
    </row>
    <row r="2362" spans="9:18" x14ac:dyDescent="0.25">
      <c r="I2362" s="29"/>
      <c r="R2362" s="26"/>
    </row>
    <row r="2363" spans="9:18" x14ac:dyDescent="0.25">
      <c r="I2363" s="29"/>
      <c r="R2363" s="26"/>
    </row>
    <row r="2364" spans="9:18" x14ac:dyDescent="0.25">
      <c r="I2364" s="29"/>
      <c r="R2364" s="26"/>
    </row>
    <row r="2365" spans="9:18" x14ac:dyDescent="0.25">
      <c r="I2365" s="29"/>
      <c r="R2365" s="26"/>
    </row>
    <row r="2366" spans="9:18" x14ac:dyDescent="0.25">
      <c r="I2366" s="29"/>
      <c r="R2366" s="26"/>
    </row>
    <row r="2367" spans="9:18" x14ac:dyDescent="0.25">
      <c r="I2367" s="29"/>
      <c r="R2367" s="26"/>
    </row>
    <row r="2368" spans="9:18" x14ac:dyDescent="0.25">
      <c r="I2368" s="29"/>
      <c r="R2368" s="26"/>
    </row>
    <row r="2369" spans="9:18" x14ac:dyDescent="0.25">
      <c r="I2369" s="29"/>
      <c r="R2369" s="26"/>
    </row>
    <row r="2370" spans="9:18" x14ac:dyDescent="0.25">
      <c r="I2370" s="29"/>
      <c r="R2370" s="26"/>
    </row>
    <row r="2371" spans="9:18" x14ac:dyDescent="0.25">
      <c r="I2371" s="29"/>
      <c r="R2371" s="26"/>
    </row>
    <row r="2372" spans="9:18" x14ac:dyDescent="0.25">
      <c r="I2372" s="29"/>
      <c r="R2372" s="26"/>
    </row>
    <row r="2373" spans="9:18" x14ac:dyDescent="0.25">
      <c r="I2373" s="29"/>
      <c r="R2373" s="26"/>
    </row>
    <row r="2374" spans="9:18" x14ac:dyDescent="0.25">
      <c r="I2374" s="29"/>
      <c r="R2374" s="26"/>
    </row>
    <row r="2375" spans="9:18" x14ac:dyDescent="0.25">
      <c r="I2375" s="29"/>
      <c r="R2375" s="26"/>
    </row>
    <row r="2376" spans="9:18" x14ac:dyDescent="0.25">
      <c r="I2376" s="29"/>
      <c r="R2376" s="26"/>
    </row>
    <row r="2377" spans="9:18" x14ac:dyDescent="0.25">
      <c r="I2377" s="29"/>
      <c r="R2377" s="26"/>
    </row>
    <row r="2378" spans="9:18" x14ac:dyDescent="0.25">
      <c r="I2378" s="29"/>
      <c r="R2378" s="26"/>
    </row>
    <row r="2379" spans="9:18" x14ac:dyDescent="0.25">
      <c r="I2379" s="29"/>
      <c r="R2379" s="26"/>
    </row>
    <row r="2380" spans="9:18" x14ac:dyDescent="0.25">
      <c r="I2380" s="29"/>
      <c r="R2380" s="26"/>
    </row>
    <row r="2381" spans="9:18" x14ac:dyDescent="0.25">
      <c r="I2381" s="29"/>
      <c r="R2381" s="26"/>
    </row>
    <row r="2382" spans="9:18" x14ac:dyDescent="0.25">
      <c r="I2382" s="29"/>
      <c r="R2382" s="26"/>
    </row>
    <row r="2383" spans="9:18" x14ac:dyDescent="0.25">
      <c r="I2383" s="29"/>
      <c r="R2383" s="26"/>
    </row>
    <row r="2384" spans="9:18" x14ac:dyDescent="0.25">
      <c r="I2384" s="29"/>
      <c r="R2384" s="26"/>
    </row>
    <row r="2385" spans="9:18" x14ac:dyDescent="0.25">
      <c r="I2385" s="29"/>
      <c r="R2385" s="26"/>
    </row>
    <row r="2386" spans="9:18" x14ac:dyDescent="0.25">
      <c r="I2386" s="29"/>
      <c r="R2386" s="26"/>
    </row>
    <row r="2387" spans="9:18" x14ac:dyDescent="0.25">
      <c r="I2387" s="29"/>
      <c r="R2387" s="26"/>
    </row>
    <row r="2388" spans="9:18" x14ac:dyDescent="0.25">
      <c r="I2388" s="29"/>
      <c r="R2388" s="26"/>
    </row>
    <row r="2389" spans="9:18" x14ac:dyDescent="0.25">
      <c r="I2389" s="29"/>
      <c r="R2389" s="26"/>
    </row>
    <row r="2390" spans="9:18" x14ac:dyDescent="0.25">
      <c r="I2390" s="29"/>
      <c r="R2390" s="26"/>
    </row>
    <row r="2391" spans="9:18" x14ac:dyDescent="0.25">
      <c r="I2391" s="29"/>
      <c r="R2391" s="26"/>
    </row>
    <row r="2392" spans="9:18" x14ac:dyDescent="0.25">
      <c r="I2392" s="29"/>
      <c r="R2392" s="26"/>
    </row>
    <row r="2393" spans="9:18" x14ac:dyDescent="0.25">
      <c r="I2393" s="29"/>
      <c r="R2393" s="26"/>
    </row>
    <row r="2394" spans="9:18" x14ac:dyDescent="0.25">
      <c r="I2394" s="29"/>
      <c r="R2394" s="26"/>
    </row>
    <row r="2395" spans="9:18" x14ac:dyDescent="0.25">
      <c r="I2395" s="29"/>
      <c r="R2395" s="26"/>
    </row>
    <row r="2396" spans="9:18" x14ac:dyDescent="0.25">
      <c r="I2396" s="29"/>
      <c r="R2396" s="26"/>
    </row>
    <row r="2397" spans="9:18" x14ac:dyDescent="0.25">
      <c r="I2397" s="29"/>
      <c r="R2397" s="26"/>
    </row>
    <row r="2398" spans="9:18" x14ac:dyDescent="0.25">
      <c r="I2398" s="29"/>
      <c r="R2398" s="26"/>
    </row>
    <row r="2399" spans="9:18" x14ac:dyDescent="0.25">
      <c r="I2399" s="29"/>
      <c r="R2399" s="26"/>
    </row>
    <row r="2400" spans="9:18" x14ac:dyDescent="0.25">
      <c r="I2400" s="29"/>
      <c r="R2400" s="26"/>
    </row>
    <row r="2401" spans="9:18" x14ac:dyDescent="0.25">
      <c r="I2401" s="29"/>
      <c r="R2401" s="26"/>
    </row>
    <row r="2402" spans="9:18" x14ac:dyDescent="0.25">
      <c r="I2402" s="29"/>
      <c r="R2402" s="26"/>
    </row>
    <row r="2403" spans="9:18" x14ac:dyDescent="0.25">
      <c r="I2403" s="29"/>
      <c r="R2403" s="26"/>
    </row>
    <row r="2404" spans="9:18" x14ac:dyDescent="0.25">
      <c r="I2404" s="29"/>
      <c r="R2404" s="26"/>
    </row>
    <row r="2405" spans="9:18" x14ac:dyDescent="0.25">
      <c r="I2405" s="29"/>
      <c r="R2405" s="26"/>
    </row>
    <row r="2406" spans="9:18" x14ac:dyDescent="0.25">
      <c r="I2406" s="29"/>
      <c r="R2406" s="26"/>
    </row>
    <row r="2407" spans="9:18" x14ac:dyDescent="0.25">
      <c r="I2407" s="29"/>
      <c r="R2407" s="26"/>
    </row>
    <row r="2408" spans="9:18" x14ac:dyDescent="0.25">
      <c r="I2408" s="29"/>
      <c r="R2408" s="26"/>
    </row>
    <row r="2409" spans="9:18" x14ac:dyDescent="0.25">
      <c r="I2409" s="29"/>
      <c r="R2409" s="26"/>
    </row>
    <row r="2410" spans="9:18" x14ac:dyDescent="0.25">
      <c r="I2410" s="29"/>
      <c r="R2410" s="26"/>
    </row>
    <row r="2411" spans="9:18" x14ac:dyDescent="0.25">
      <c r="I2411" s="29"/>
      <c r="R2411" s="26"/>
    </row>
    <row r="2412" spans="9:18" x14ac:dyDescent="0.25">
      <c r="I2412" s="29"/>
      <c r="R2412" s="26"/>
    </row>
    <row r="2413" spans="9:18" x14ac:dyDescent="0.25">
      <c r="I2413" s="29"/>
      <c r="R2413" s="26"/>
    </row>
    <row r="2414" spans="9:18" x14ac:dyDescent="0.25">
      <c r="I2414" s="29"/>
      <c r="R2414" s="26"/>
    </row>
    <row r="2415" spans="9:18" x14ac:dyDescent="0.25">
      <c r="I2415" s="29"/>
      <c r="R2415" s="26"/>
    </row>
    <row r="2416" spans="9:18" x14ac:dyDescent="0.25">
      <c r="I2416" s="29"/>
      <c r="R2416" s="26"/>
    </row>
    <row r="2417" spans="9:18" x14ac:dyDescent="0.25">
      <c r="I2417" s="29"/>
      <c r="R2417" s="26"/>
    </row>
    <row r="2418" spans="9:18" x14ac:dyDescent="0.25">
      <c r="I2418" s="29"/>
      <c r="R2418" s="26"/>
    </row>
    <row r="2419" spans="9:18" x14ac:dyDescent="0.25">
      <c r="I2419" s="29"/>
      <c r="R2419" s="26"/>
    </row>
    <row r="2420" spans="9:18" x14ac:dyDescent="0.25">
      <c r="I2420" s="29"/>
      <c r="R2420" s="26"/>
    </row>
    <row r="2421" spans="9:18" x14ac:dyDescent="0.25">
      <c r="I2421" s="29"/>
      <c r="R2421" s="26"/>
    </row>
    <row r="2422" spans="9:18" x14ac:dyDescent="0.25">
      <c r="I2422" s="29"/>
      <c r="R2422" s="26"/>
    </row>
    <row r="2423" spans="9:18" x14ac:dyDescent="0.25">
      <c r="I2423" s="29"/>
      <c r="R2423" s="26"/>
    </row>
    <row r="2424" spans="9:18" x14ac:dyDescent="0.25">
      <c r="I2424" s="29"/>
      <c r="R2424" s="26"/>
    </row>
    <row r="2425" spans="9:18" x14ac:dyDescent="0.25">
      <c r="I2425" s="29"/>
      <c r="R2425" s="26"/>
    </row>
    <row r="2426" spans="9:18" x14ac:dyDescent="0.25">
      <c r="I2426" s="29"/>
      <c r="R2426" s="26"/>
    </row>
    <row r="2427" spans="9:18" x14ac:dyDescent="0.25">
      <c r="I2427" s="29"/>
      <c r="R2427" s="26"/>
    </row>
    <row r="2428" spans="9:18" x14ac:dyDescent="0.25">
      <c r="I2428" s="29"/>
      <c r="R2428" s="26"/>
    </row>
    <row r="2429" spans="9:18" x14ac:dyDescent="0.25">
      <c r="I2429" s="29"/>
      <c r="R2429" s="26"/>
    </row>
    <row r="2430" spans="9:18" x14ac:dyDescent="0.25">
      <c r="I2430" s="29"/>
      <c r="R2430" s="26"/>
    </row>
    <row r="2431" spans="9:18" x14ac:dyDescent="0.25">
      <c r="I2431" s="29"/>
      <c r="R2431" s="26"/>
    </row>
    <row r="2432" spans="9:18" x14ac:dyDescent="0.25">
      <c r="I2432" s="29"/>
      <c r="R2432" s="26"/>
    </row>
    <row r="2433" spans="9:18" x14ac:dyDescent="0.25">
      <c r="I2433" s="29"/>
      <c r="R2433" s="26"/>
    </row>
    <row r="2434" spans="9:18" x14ac:dyDescent="0.25">
      <c r="I2434" s="29"/>
      <c r="R2434" s="26"/>
    </row>
    <row r="2435" spans="9:18" x14ac:dyDescent="0.25">
      <c r="I2435" s="29"/>
      <c r="R2435" s="26"/>
    </row>
    <row r="2436" spans="9:18" x14ac:dyDescent="0.25">
      <c r="I2436" s="29"/>
      <c r="R2436" s="26"/>
    </row>
    <row r="2437" spans="9:18" x14ac:dyDescent="0.25">
      <c r="I2437" s="29"/>
      <c r="R2437" s="26"/>
    </row>
    <row r="2438" spans="9:18" x14ac:dyDescent="0.25">
      <c r="I2438" s="29"/>
      <c r="R2438" s="26"/>
    </row>
    <row r="2439" spans="9:18" x14ac:dyDescent="0.25">
      <c r="I2439" s="29"/>
      <c r="R2439" s="26"/>
    </row>
    <row r="2440" spans="9:18" x14ac:dyDescent="0.25">
      <c r="I2440" s="29"/>
      <c r="R2440" s="26"/>
    </row>
    <row r="2441" spans="9:18" x14ac:dyDescent="0.25">
      <c r="I2441" s="29"/>
      <c r="R2441" s="26"/>
    </row>
    <row r="2442" spans="9:18" x14ac:dyDescent="0.25">
      <c r="I2442" s="29"/>
      <c r="R2442" s="26"/>
    </row>
    <row r="2443" spans="9:18" x14ac:dyDescent="0.25">
      <c r="I2443" s="29"/>
      <c r="R2443" s="26"/>
    </row>
    <row r="2444" spans="9:18" x14ac:dyDescent="0.25">
      <c r="I2444" s="29"/>
      <c r="R2444" s="26"/>
    </row>
    <row r="2445" spans="9:18" x14ac:dyDescent="0.25">
      <c r="I2445" s="29"/>
      <c r="R2445" s="26"/>
    </row>
    <row r="2446" spans="9:18" x14ac:dyDescent="0.25">
      <c r="I2446" s="29"/>
      <c r="R2446" s="26"/>
    </row>
    <row r="2447" spans="9:18" x14ac:dyDescent="0.25">
      <c r="I2447" s="29"/>
      <c r="R2447" s="26"/>
    </row>
    <row r="2448" spans="9:18" x14ac:dyDescent="0.25">
      <c r="I2448" s="29"/>
      <c r="R2448" s="26"/>
    </row>
    <row r="2449" spans="9:18" x14ac:dyDescent="0.25">
      <c r="I2449" s="29"/>
      <c r="R2449" s="26"/>
    </row>
    <row r="2450" spans="9:18" x14ac:dyDescent="0.25">
      <c r="I2450" s="29"/>
      <c r="R2450" s="26"/>
    </row>
    <row r="2451" spans="9:18" x14ac:dyDescent="0.25">
      <c r="I2451" s="29"/>
      <c r="R2451" s="26"/>
    </row>
    <row r="2452" spans="9:18" x14ac:dyDescent="0.25">
      <c r="I2452" s="29"/>
      <c r="R2452" s="26"/>
    </row>
    <row r="2453" spans="9:18" x14ac:dyDescent="0.25">
      <c r="I2453" s="29"/>
      <c r="R2453" s="26"/>
    </row>
    <row r="2454" spans="9:18" x14ac:dyDescent="0.25">
      <c r="I2454" s="29"/>
      <c r="R2454" s="26"/>
    </row>
    <row r="2455" spans="9:18" x14ac:dyDescent="0.25">
      <c r="I2455" s="29"/>
      <c r="R2455" s="26"/>
    </row>
    <row r="2456" spans="9:18" x14ac:dyDescent="0.25">
      <c r="I2456" s="29"/>
      <c r="R2456" s="26"/>
    </row>
    <row r="2457" spans="9:18" x14ac:dyDescent="0.25">
      <c r="I2457" s="29"/>
      <c r="R2457" s="26"/>
    </row>
    <row r="2458" spans="9:18" x14ac:dyDescent="0.25">
      <c r="I2458" s="29"/>
      <c r="R2458" s="26"/>
    </row>
    <row r="2459" spans="9:18" x14ac:dyDescent="0.25">
      <c r="I2459" s="29"/>
      <c r="R2459" s="26"/>
    </row>
    <row r="2460" spans="9:18" x14ac:dyDescent="0.25">
      <c r="I2460" s="29"/>
      <c r="R2460" s="26"/>
    </row>
    <row r="2461" spans="9:18" x14ac:dyDescent="0.25">
      <c r="I2461" s="29"/>
      <c r="R2461" s="26"/>
    </row>
    <row r="2462" spans="9:18" x14ac:dyDescent="0.25">
      <c r="I2462" s="29"/>
      <c r="R2462" s="26"/>
    </row>
    <row r="2463" spans="9:18" x14ac:dyDescent="0.25">
      <c r="I2463" s="29"/>
      <c r="R2463" s="26"/>
    </row>
    <row r="2464" spans="9:18" x14ac:dyDescent="0.25">
      <c r="I2464" s="29"/>
      <c r="R2464" s="26"/>
    </row>
    <row r="2465" spans="9:18" x14ac:dyDescent="0.25">
      <c r="I2465" s="29"/>
      <c r="R2465" s="26"/>
    </row>
    <row r="2466" spans="9:18" x14ac:dyDescent="0.25">
      <c r="I2466" s="29"/>
      <c r="R2466" s="26"/>
    </row>
    <row r="2467" spans="9:18" x14ac:dyDescent="0.25">
      <c r="I2467" s="29"/>
      <c r="R2467" s="26"/>
    </row>
    <row r="2468" spans="9:18" x14ac:dyDescent="0.25">
      <c r="I2468" s="29"/>
      <c r="R2468" s="26"/>
    </row>
    <row r="2469" spans="9:18" x14ac:dyDescent="0.25">
      <c r="I2469" s="29"/>
      <c r="R2469" s="26"/>
    </row>
    <row r="2470" spans="9:18" x14ac:dyDescent="0.25">
      <c r="I2470" s="29"/>
      <c r="R2470" s="26"/>
    </row>
    <row r="2471" spans="9:18" x14ac:dyDescent="0.25">
      <c r="I2471" s="29"/>
      <c r="R2471" s="26"/>
    </row>
    <row r="2472" spans="9:18" x14ac:dyDescent="0.25">
      <c r="I2472" s="29"/>
      <c r="R2472" s="26"/>
    </row>
    <row r="2473" spans="9:18" x14ac:dyDescent="0.25">
      <c r="I2473" s="29"/>
      <c r="R2473" s="26"/>
    </row>
    <row r="2474" spans="9:18" x14ac:dyDescent="0.25">
      <c r="I2474" s="29"/>
      <c r="R2474" s="26"/>
    </row>
    <row r="2475" spans="9:18" x14ac:dyDescent="0.25">
      <c r="I2475" s="29"/>
      <c r="R2475" s="26"/>
    </row>
    <row r="2476" spans="9:18" x14ac:dyDescent="0.25">
      <c r="I2476" s="29"/>
      <c r="R2476" s="26"/>
    </row>
    <row r="2477" spans="9:18" x14ac:dyDescent="0.25">
      <c r="I2477" s="29"/>
      <c r="R2477" s="26"/>
    </row>
    <row r="2478" spans="9:18" x14ac:dyDescent="0.25">
      <c r="I2478" s="29"/>
      <c r="R2478" s="26"/>
    </row>
    <row r="2479" spans="9:18" x14ac:dyDescent="0.25">
      <c r="I2479" s="29"/>
      <c r="R2479" s="26"/>
    </row>
    <row r="2480" spans="9:18" x14ac:dyDescent="0.25">
      <c r="I2480" s="29"/>
      <c r="R2480" s="26"/>
    </row>
    <row r="2481" spans="9:18" x14ac:dyDescent="0.25">
      <c r="I2481" s="29"/>
      <c r="R2481" s="26"/>
    </row>
    <row r="2482" spans="9:18" x14ac:dyDescent="0.25">
      <c r="I2482" s="29"/>
      <c r="R2482" s="26"/>
    </row>
    <row r="2483" spans="9:18" x14ac:dyDescent="0.25">
      <c r="I2483" s="29"/>
      <c r="R2483" s="26"/>
    </row>
    <row r="2484" spans="9:18" x14ac:dyDescent="0.25">
      <c r="I2484" s="29"/>
      <c r="R2484" s="26"/>
    </row>
    <row r="2485" spans="9:18" x14ac:dyDescent="0.25">
      <c r="I2485" s="29"/>
      <c r="R2485" s="26"/>
    </row>
    <row r="2486" spans="9:18" x14ac:dyDescent="0.25">
      <c r="I2486" s="29"/>
      <c r="R2486" s="26"/>
    </row>
    <row r="2487" spans="9:18" x14ac:dyDescent="0.25">
      <c r="I2487" s="29"/>
      <c r="R2487" s="26"/>
    </row>
    <row r="2488" spans="9:18" x14ac:dyDescent="0.25">
      <c r="I2488" s="29"/>
      <c r="R2488" s="26"/>
    </row>
    <row r="2489" spans="9:18" x14ac:dyDescent="0.25">
      <c r="I2489" s="29"/>
      <c r="R2489" s="26"/>
    </row>
    <row r="2490" spans="9:18" x14ac:dyDescent="0.25">
      <c r="I2490" s="29"/>
      <c r="R2490" s="26"/>
    </row>
    <row r="2491" spans="9:18" x14ac:dyDescent="0.25">
      <c r="I2491" s="29"/>
      <c r="R2491" s="26"/>
    </row>
    <row r="2492" spans="9:18" x14ac:dyDescent="0.25">
      <c r="I2492" s="29"/>
      <c r="R2492" s="26"/>
    </row>
    <row r="2493" spans="9:18" x14ac:dyDescent="0.25">
      <c r="I2493" s="29"/>
      <c r="R2493" s="26"/>
    </row>
    <row r="2494" spans="9:18" x14ac:dyDescent="0.25">
      <c r="I2494" s="29"/>
      <c r="R2494" s="26"/>
    </row>
    <row r="2495" spans="9:18" x14ac:dyDescent="0.25">
      <c r="I2495" s="29"/>
      <c r="R2495" s="26"/>
    </row>
    <row r="2496" spans="9:18" x14ac:dyDescent="0.25">
      <c r="I2496" s="29"/>
      <c r="R2496" s="26"/>
    </row>
    <row r="2497" spans="9:18" x14ac:dyDescent="0.25">
      <c r="I2497" s="29"/>
      <c r="R2497" s="26"/>
    </row>
    <row r="2498" spans="9:18" x14ac:dyDescent="0.25">
      <c r="I2498" s="29"/>
      <c r="R2498" s="26"/>
    </row>
    <row r="2499" spans="9:18" x14ac:dyDescent="0.25">
      <c r="I2499" s="29"/>
      <c r="R2499" s="26"/>
    </row>
    <row r="2500" spans="9:18" x14ac:dyDescent="0.25">
      <c r="I2500" s="29"/>
      <c r="R2500" s="26"/>
    </row>
    <row r="2501" spans="9:18" x14ac:dyDescent="0.25">
      <c r="I2501" s="29"/>
      <c r="R2501" s="26"/>
    </row>
    <row r="2502" spans="9:18" x14ac:dyDescent="0.25">
      <c r="I2502" s="29"/>
      <c r="R2502" s="26"/>
    </row>
    <row r="2503" spans="9:18" x14ac:dyDescent="0.25">
      <c r="I2503" s="29"/>
      <c r="R2503" s="26"/>
    </row>
    <row r="2504" spans="9:18" x14ac:dyDescent="0.25">
      <c r="I2504" s="29"/>
      <c r="R2504" s="26"/>
    </row>
    <row r="2505" spans="9:18" x14ac:dyDescent="0.25">
      <c r="I2505" s="29"/>
      <c r="R2505" s="26"/>
    </row>
    <row r="2506" spans="9:18" x14ac:dyDescent="0.25">
      <c r="I2506" s="29"/>
      <c r="R2506" s="26"/>
    </row>
    <row r="2507" spans="9:18" x14ac:dyDescent="0.25">
      <c r="I2507" s="29"/>
      <c r="R2507" s="26"/>
    </row>
    <row r="2508" spans="9:18" x14ac:dyDescent="0.25">
      <c r="I2508" s="29"/>
      <c r="R2508" s="26"/>
    </row>
    <row r="2509" spans="9:18" x14ac:dyDescent="0.25">
      <c r="I2509" s="29"/>
      <c r="R2509" s="26"/>
    </row>
    <row r="2510" spans="9:18" x14ac:dyDescent="0.25">
      <c r="I2510" s="29"/>
      <c r="R2510" s="26"/>
    </row>
    <row r="2511" spans="9:18" x14ac:dyDescent="0.25">
      <c r="I2511" s="29"/>
      <c r="R2511" s="26"/>
    </row>
    <row r="2512" spans="9:18" x14ac:dyDescent="0.25">
      <c r="I2512" s="29"/>
      <c r="R2512" s="26"/>
    </row>
    <row r="2513" spans="9:18" x14ac:dyDescent="0.25">
      <c r="I2513" s="29"/>
      <c r="R2513" s="26"/>
    </row>
    <row r="2514" spans="9:18" x14ac:dyDescent="0.25">
      <c r="I2514" s="29"/>
      <c r="R2514" s="26"/>
    </row>
    <row r="2515" spans="9:18" x14ac:dyDescent="0.25">
      <c r="I2515" s="29"/>
      <c r="R2515" s="26"/>
    </row>
    <row r="2516" spans="9:18" x14ac:dyDescent="0.25">
      <c r="I2516" s="29"/>
      <c r="R2516" s="26"/>
    </row>
    <row r="2517" spans="9:18" x14ac:dyDescent="0.25">
      <c r="I2517" s="29"/>
      <c r="R2517" s="26"/>
    </row>
    <row r="2518" spans="9:18" x14ac:dyDescent="0.25">
      <c r="I2518" s="29"/>
      <c r="R2518" s="26"/>
    </row>
    <row r="2519" spans="9:18" x14ac:dyDescent="0.25">
      <c r="I2519" s="29"/>
      <c r="R2519" s="26"/>
    </row>
    <row r="2520" spans="9:18" x14ac:dyDescent="0.25">
      <c r="I2520" s="29"/>
      <c r="R2520" s="26"/>
    </row>
    <row r="2521" spans="9:18" x14ac:dyDescent="0.25">
      <c r="I2521" s="29"/>
      <c r="R2521" s="26"/>
    </row>
    <row r="2522" spans="9:18" x14ac:dyDescent="0.25">
      <c r="I2522" s="29"/>
      <c r="R2522" s="26"/>
    </row>
    <row r="2523" spans="9:18" x14ac:dyDescent="0.25">
      <c r="I2523" s="29"/>
      <c r="R2523" s="26"/>
    </row>
    <row r="2524" spans="9:18" x14ac:dyDescent="0.25">
      <c r="I2524" s="29"/>
      <c r="R2524" s="26"/>
    </row>
    <row r="2525" spans="9:18" x14ac:dyDescent="0.25">
      <c r="I2525" s="29"/>
      <c r="R2525" s="26"/>
    </row>
    <row r="2526" spans="9:18" x14ac:dyDescent="0.25">
      <c r="I2526" s="29"/>
      <c r="R2526" s="26"/>
    </row>
    <row r="2527" spans="9:18" x14ac:dyDescent="0.25">
      <c r="I2527" s="29"/>
      <c r="R2527" s="26"/>
    </row>
    <row r="2528" spans="9:18" x14ac:dyDescent="0.25">
      <c r="I2528" s="29"/>
      <c r="R2528" s="26"/>
    </row>
    <row r="2529" spans="9:18" x14ac:dyDescent="0.25">
      <c r="I2529" s="29"/>
      <c r="R2529" s="26"/>
    </row>
    <row r="2530" spans="9:18" x14ac:dyDescent="0.25">
      <c r="I2530" s="29"/>
      <c r="R2530" s="26"/>
    </row>
    <row r="2531" spans="9:18" x14ac:dyDescent="0.25">
      <c r="I2531" s="29"/>
      <c r="R2531" s="26"/>
    </row>
    <row r="2532" spans="9:18" x14ac:dyDescent="0.25">
      <c r="I2532" s="29"/>
      <c r="R2532" s="26"/>
    </row>
    <row r="2533" spans="9:18" x14ac:dyDescent="0.25">
      <c r="I2533" s="29"/>
      <c r="R2533" s="26"/>
    </row>
    <row r="2534" spans="9:18" x14ac:dyDescent="0.25">
      <c r="I2534" s="29"/>
      <c r="R2534" s="26"/>
    </row>
    <row r="2535" spans="9:18" x14ac:dyDescent="0.25">
      <c r="I2535" s="29"/>
      <c r="R2535" s="26"/>
    </row>
    <row r="2536" spans="9:18" x14ac:dyDescent="0.25">
      <c r="I2536" s="29"/>
      <c r="R2536" s="26"/>
    </row>
    <row r="2537" spans="9:18" x14ac:dyDescent="0.25">
      <c r="I2537" s="29"/>
      <c r="R2537" s="26"/>
    </row>
    <row r="2538" spans="9:18" x14ac:dyDescent="0.25">
      <c r="I2538" s="29"/>
      <c r="R2538" s="26"/>
    </row>
    <row r="2539" spans="9:18" x14ac:dyDescent="0.25">
      <c r="I2539" s="29"/>
      <c r="R2539" s="26"/>
    </row>
    <row r="2540" spans="9:18" x14ac:dyDescent="0.25">
      <c r="I2540" s="29"/>
      <c r="R2540" s="26"/>
    </row>
    <row r="2541" spans="9:18" x14ac:dyDescent="0.25">
      <c r="I2541" s="29"/>
      <c r="R2541" s="26"/>
    </row>
    <row r="2542" spans="9:18" x14ac:dyDescent="0.25">
      <c r="I2542" s="29"/>
      <c r="R2542" s="26"/>
    </row>
    <row r="2543" spans="9:18" x14ac:dyDescent="0.25">
      <c r="I2543" s="29"/>
      <c r="R2543" s="26"/>
    </row>
    <row r="2544" spans="9:18" x14ac:dyDescent="0.25">
      <c r="I2544" s="29"/>
      <c r="R2544" s="26"/>
    </row>
    <row r="2545" spans="9:18" x14ac:dyDescent="0.25">
      <c r="I2545" s="29"/>
      <c r="R2545" s="26"/>
    </row>
    <row r="2546" spans="9:18" x14ac:dyDescent="0.25">
      <c r="I2546" s="29"/>
      <c r="R2546" s="26"/>
    </row>
    <row r="2547" spans="9:18" x14ac:dyDescent="0.25">
      <c r="I2547" s="29"/>
      <c r="R2547" s="26"/>
    </row>
    <row r="2548" spans="9:18" x14ac:dyDescent="0.25">
      <c r="I2548" s="29"/>
      <c r="R2548" s="26"/>
    </row>
    <row r="2549" spans="9:18" x14ac:dyDescent="0.25">
      <c r="I2549" s="29"/>
      <c r="R2549" s="26"/>
    </row>
    <row r="2550" spans="9:18" x14ac:dyDescent="0.25">
      <c r="I2550" s="29"/>
      <c r="R2550" s="26"/>
    </row>
    <row r="2551" spans="9:18" x14ac:dyDescent="0.25">
      <c r="I2551" s="29"/>
      <c r="R2551" s="26"/>
    </row>
    <row r="2552" spans="9:18" x14ac:dyDescent="0.25">
      <c r="I2552" s="29"/>
      <c r="R2552" s="26"/>
    </row>
    <row r="2553" spans="9:18" x14ac:dyDescent="0.25">
      <c r="I2553" s="29"/>
      <c r="R2553" s="26"/>
    </row>
    <row r="2554" spans="9:18" x14ac:dyDescent="0.25">
      <c r="I2554" s="29"/>
      <c r="R2554" s="26"/>
    </row>
    <row r="2555" spans="9:18" x14ac:dyDescent="0.25">
      <c r="I2555" s="29"/>
      <c r="R2555" s="26"/>
    </row>
    <row r="2556" spans="9:18" x14ac:dyDescent="0.25">
      <c r="I2556" s="29"/>
      <c r="R2556" s="26"/>
    </row>
    <row r="2557" spans="9:18" x14ac:dyDescent="0.25">
      <c r="I2557" s="29"/>
      <c r="R2557" s="26"/>
    </row>
    <row r="2558" spans="9:18" x14ac:dyDescent="0.25">
      <c r="I2558" s="29"/>
      <c r="R2558" s="26"/>
    </row>
    <row r="2559" spans="9:18" x14ac:dyDescent="0.25">
      <c r="I2559" s="29"/>
      <c r="R2559" s="26"/>
    </row>
    <row r="2560" spans="9:18" x14ac:dyDescent="0.25">
      <c r="I2560" s="29"/>
      <c r="R2560" s="26"/>
    </row>
    <row r="2561" spans="9:18" x14ac:dyDescent="0.25">
      <c r="I2561" s="29"/>
      <c r="R2561" s="26"/>
    </row>
    <row r="2562" spans="9:18" x14ac:dyDescent="0.25">
      <c r="I2562" s="29"/>
      <c r="R2562" s="26"/>
    </row>
    <row r="2563" spans="9:18" x14ac:dyDescent="0.25">
      <c r="I2563" s="29"/>
      <c r="R2563" s="26"/>
    </row>
    <row r="2564" spans="9:18" x14ac:dyDescent="0.25">
      <c r="I2564" s="29"/>
      <c r="R2564" s="26"/>
    </row>
    <row r="2565" spans="9:18" x14ac:dyDescent="0.25">
      <c r="I2565" s="29"/>
      <c r="R2565" s="26"/>
    </row>
    <row r="2566" spans="9:18" x14ac:dyDescent="0.25">
      <c r="I2566" s="29"/>
      <c r="R2566" s="26"/>
    </row>
    <row r="2567" spans="9:18" x14ac:dyDescent="0.25">
      <c r="I2567" s="29"/>
      <c r="R2567" s="26"/>
    </row>
    <row r="2568" spans="9:18" x14ac:dyDescent="0.25">
      <c r="I2568" s="29"/>
      <c r="R2568" s="26"/>
    </row>
    <row r="2569" spans="9:18" x14ac:dyDescent="0.25">
      <c r="I2569" s="29"/>
      <c r="R2569" s="26"/>
    </row>
    <row r="2570" spans="9:18" x14ac:dyDescent="0.25">
      <c r="I2570" s="29"/>
      <c r="R2570" s="26"/>
    </row>
    <row r="2571" spans="9:18" x14ac:dyDescent="0.25">
      <c r="I2571" s="29"/>
      <c r="R2571" s="26"/>
    </row>
    <row r="2572" spans="9:18" x14ac:dyDescent="0.25">
      <c r="I2572" s="29"/>
      <c r="R2572" s="26"/>
    </row>
    <row r="2573" spans="9:18" x14ac:dyDescent="0.25">
      <c r="I2573" s="29"/>
      <c r="R2573" s="26"/>
    </row>
    <row r="2574" spans="9:18" x14ac:dyDescent="0.25">
      <c r="I2574" s="29"/>
      <c r="R2574" s="26"/>
    </row>
    <row r="2575" spans="9:18" x14ac:dyDescent="0.25">
      <c r="I2575" s="29"/>
      <c r="R2575" s="26"/>
    </row>
    <row r="2576" spans="9:18" x14ac:dyDescent="0.25">
      <c r="I2576" s="29"/>
      <c r="R2576" s="26"/>
    </row>
    <row r="2577" spans="9:18" x14ac:dyDescent="0.25">
      <c r="I2577" s="29"/>
      <c r="R2577" s="26"/>
    </row>
    <row r="2578" spans="9:18" x14ac:dyDescent="0.25">
      <c r="I2578" s="29"/>
      <c r="R2578" s="26"/>
    </row>
    <row r="2579" spans="9:18" x14ac:dyDescent="0.25">
      <c r="I2579" s="29"/>
      <c r="R2579" s="26"/>
    </row>
    <row r="2580" spans="9:18" x14ac:dyDescent="0.25">
      <c r="I2580" s="29"/>
      <c r="R2580" s="26"/>
    </row>
    <row r="2581" spans="9:18" x14ac:dyDescent="0.25">
      <c r="I2581" s="29"/>
      <c r="R2581" s="26"/>
    </row>
    <row r="2582" spans="9:18" x14ac:dyDescent="0.25">
      <c r="I2582" s="29"/>
      <c r="R2582" s="26"/>
    </row>
    <row r="2583" spans="9:18" x14ac:dyDescent="0.25">
      <c r="I2583" s="29"/>
      <c r="R2583" s="26"/>
    </row>
    <row r="2584" spans="9:18" x14ac:dyDescent="0.25">
      <c r="I2584" s="29"/>
      <c r="R2584" s="26"/>
    </row>
    <row r="2585" spans="9:18" x14ac:dyDescent="0.25">
      <c r="I2585" s="29"/>
      <c r="R2585" s="26"/>
    </row>
    <row r="2586" spans="9:18" x14ac:dyDescent="0.25">
      <c r="I2586" s="29"/>
      <c r="R2586" s="26"/>
    </row>
    <row r="2587" spans="9:18" x14ac:dyDescent="0.25">
      <c r="I2587" s="29"/>
      <c r="R2587" s="26"/>
    </row>
    <row r="2588" spans="9:18" x14ac:dyDescent="0.25">
      <c r="I2588" s="29"/>
      <c r="R2588" s="26"/>
    </row>
    <row r="2589" spans="9:18" x14ac:dyDescent="0.25">
      <c r="I2589" s="29"/>
      <c r="R2589" s="26"/>
    </row>
    <row r="2590" spans="9:18" x14ac:dyDescent="0.25">
      <c r="I2590" s="29"/>
      <c r="R2590" s="26"/>
    </row>
    <row r="2591" spans="9:18" x14ac:dyDescent="0.25">
      <c r="I2591" s="29"/>
      <c r="R2591" s="26"/>
    </row>
    <row r="2592" spans="9:18" x14ac:dyDescent="0.25">
      <c r="I2592" s="29"/>
      <c r="R2592" s="26"/>
    </row>
    <row r="2593" spans="9:18" x14ac:dyDescent="0.25">
      <c r="I2593" s="29"/>
      <c r="R2593" s="26"/>
    </row>
    <row r="2594" spans="9:18" x14ac:dyDescent="0.25">
      <c r="I2594" s="29"/>
      <c r="R2594" s="26"/>
    </row>
    <row r="2595" spans="9:18" x14ac:dyDescent="0.25">
      <c r="I2595" s="29"/>
      <c r="R2595" s="26"/>
    </row>
    <row r="2596" spans="9:18" x14ac:dyDescent="0.25">
      <c r="I2596" s="29"/>
      <c r="R2596" s="26"/>
    </row>
    <row r="2597" spans="9:18" x14ac:dyDescent="0.25">
      <c r="I2597" s="29"/>
      <c r="R2597" s="26"/>
    </row>
    <row r="2598" spans="9:18" x14ac:dyDescent="0.25">
      <c r="I2598" s="29"/>
      <c r="R2598" s="26"/>
    </row>
    <row r="2599" spans="9:18" x14ac:dyDescent="0.25">
      <c r="I2599" s="29"/>
      <c r="R2599" s="26"/>
    </row>
    <row r="2600" spans="9:18" x14ac:dyDescent="0.25">
      <c r="I2600" s="29"/>
      <c r="R2600" s="26"/>
    </row>
    <row r="2601" spans="9:18" x14ac:dyDescent="0.25">
      <c r="I2601" s="29"/>
      <c r="R2601" s="26"/>
    </row>
    <row r="2602" spans="9:18" x14ac:dyDescent="0.25">
      <c r="I2602" s="29"/>
      <c r="R2602" s="26"/>
    </row>
    <row r="2603" spans="9:18" x14ac:dyDescent="0.25">
      <c r="I2603" s="29"/>
      <c r="R2603" s="26"/>
    </row>
    <row r="2604" spans="9:18" x14ac:dyDescent="0.25">
      <c r="I2604" s="29"/>
      <c r="R2604" s="26"/>
    </row>
    <row r="2605" spans="9:18" x14ac:dyDescent="0.25">
      <c r="I2605" s="29"/>
      <c r="R2605" s="26"/>
    </row>
    <row r="2606" spans="9:18" x14ac:dyDescent="0.25">
      <c r="I2606" s="29"/>
      <c r="R2606" s="26"/>
    </row>
    <row r="2607" spans="9:18" x14ac:dyDescent="0.25">
      <c r="I2607" s="29"/>
      <c r="R2607" s="26"/>
    </row>
    <row r="2608" spans="9:18" x14ac:dyDescent="0.25">
      <c r="I2608" s="29"/>
      <c r="R2608" s="26"/>
    </row>
    <row r="2609" spans="9:18" x14ac:dyDescent="0.25">
      <c r="I2609" s="29"/>
      <c r="R2609" s="26"/>
    </row>
    <row r="2610" spans="9:18" x14ac:dyDescent="0.25">
      <c r="I2610" s="29"/>
      <c r="R2610" s="26"/>
    </row>
    <row r="2611" spans="9:18" x14ac:dyDescent="0.25">
      <c r="I2611" s="29"/>
      <c r="R2611" s="26"/>
    </row>
    <row r="2612" spans="9:18" x14ac:dyDescent="0.25">
      <c r="I2612" s="29"/>
      <c r="R2612" s="26"/>
    </row>
    <row r="2613" spans="9:18" x14ac:dyDescent="0.25">
      <c r="I2613" s="29"/>
      <c r="R2613" s="26"/>
    </row>
    <row r="2614" spans="9:18" x14ac:dyDescent="0.25">
      <c r="I2614" s="29"/>
      <c r="R2614" s="26"/>
    </row>
    <row r="2615" spans="9:18" x14ac:dyDescent="0.25">
      <c r="I2615" s="29"/>
      <c r="R2615" s="26"/>
    </row>
    <row r="2616" spans="9:18" x14ac:dyDescent="0.25">
      <c r="I2616" s="29"/>
      <c r="R2616" s="26"/>
    </row>
    <row r="2617" spans="9:18" x14ac:dyDescent="0.25">
      <c r="I2617" s="29"/>
      <c r="R2617" s="26"/>
    </row>
    <row r="2618" spans="9:18" x14ac:dyDescent="0.25">
      <c r="I2618" s="29"/>
      <c r="R2618" s="26"/>
    </row>
    <row r="2619" spans="9:18" x14ac:dyDescent="0.25">
      <c r="I2619" s="29"/>
      <c r="R2619" s="26"/>
    </row>
    <row r="2620" spans="9:18" x14ac:dyDescent="0.25">
      <c r="I2620" s="29"/>
      <c r="R2620" s="26"/>
    </row>
    <row r="2621" spans="9:18" x14ac:dyDescent="0.25">
      <c r="I2621" s="29"/>
      <c r="R2621" s="26"/>
    </row>
    <row r="2622" spans="9:18" x14ac:dyDescent="0.25">
      <c r="I2622" s="29"/>
      <c r="R2622" s="26"/>
    </row>
    <row r="2623" spans="9:18" x14ac:dyDescent="0.25">
      <c r="I2623" s="29"/>
      <c r="R2623" s="26"/>
    </row>
    <row r="2624" spans="9:18" x14ac:dyDescent="0.25">
      <c r="I2624" s="29"/>
      <c r="R2624" s="26"/>
    </row>
    <row r="2625" spans="9:18" x14ac:dyDescent="0.25">
      <c r="I2625" s="29"/>
      <c r="R2625" s="26"/>
    </row>
    <row r="2626" spans="9:18" x14ac:dyDescent="0.25">
      <c r="I2626" s="29"/>
      <c r="R2626" s="26"/>
    </row>
    <row r="2627" spans="9:18" x14ac:dyDescent="0.25">
      <c r="I2627" s="29"/>
      <c r="R2627" s="26"/>
    </row>
    <row r="2628" spans="9:18" x14ac:dyDescent="0.25">
      <c r="I2628" s="29"/>
      <c r="R2628" s="26"/>
    </row>
    <row r="2629" spans="9:18" x14ac:dyDescent="0.25">
      <c r="I2629" s="29"/>
      <c r="R2629" s="26"/>
    </row>
    <row r="2630" spans="9:18" x14ac:dyDescent="0.25">
      <c r="I2630" s="29"/>
      <c r="R2630" s="26"/>
    </row>
    <row r="2631" spans="9:18" x14ac:dyDescent="0.25">
      <c r="I2631" s="29"/>
      <c r="R2631" s="26"/>
    </row>
    <row r="2632" spans="9:18" x14ac:dyDescent="0.25">
      <c r="I2632" s="29"/>
      <c r="R2632" s="26"/>
    </row>
    <row r="2633" spans="9:18" x14ac:dyDescent="0.25">
      <c r="I2633" s="29"/>
      <c r="R2633" s="26"/>
    </row>
    <row r="2634" spans="9:18" x14ac:dyDescent="0.25">
      <c r="I2634" s="29"/>
      <c r="R2634" s="26"/>
    </row>
    <row r="2635" spans="9:18" x14ac:dyDescent="0.25">
      <c r="I2635" s="29"/>
      <c r="R2635" s="26"/>
    </row>
    <row r="2636" spans="9:18" x14ac:dyDescent="0.25">
      <c r="I2636" s="29"/>
      <c r="R2636" s="26"/>
    </row>
    <row r="2637" spans="9:18" x14ac:dyDescent="0.25">
      <c r="I2637" s="29"/>
      <c r="R2637" s="26"/>
    </row>
    <row r="2638" spans="9:18" x14ac:dyDescent="0.25">
      <c r="I2638" s="29"/>
      <c r="R2638" s="26"/>
    </row>
    <row r="2639" spans="9:18" x14ac:dyDescent="0.25">
      <c r="I2639" s="29"/>
      <c r="R2639" s="26"/>
    </row>
    <row r="2640" spans="9:18" x14ac:dyDescent="0.25">
      <c r="I2640" s="29"/>
      <c r="R2640" s="26"/>
    </row>
    <row r="2641" spans="9:18" x14ac:dyDescent="0.25">
      <c r="I2641" s="29"/>
      <c r="R2641" s="26"/>
    </row>
    <row r="2642" spans="9:18" x14ac:dyDescent="0.25">
      <c r="I2642" s="29"/>
      <c r="R2642" s="26"/>
    </row>
    <row r="2643" spans="9:18" x14ac:dyDescent="0.25">
      <c r="I2643" s="29"/>
      <c r="R2643" s="26"/>
    </row>
    <row r="2644" spans="9:18" x14ac:dyDescent="0.25">
      <c r="I2644" s="29"/>
      <c r="R2644" s="26"/>
    </row>
    <row r="2645" spans="9:18" x14ac:dyDescent="0.25">
      <c r="I2645" s="29"/>
      <c r="R2645" s="26"/>
    </row>
    <row r="2646" spans="9:18" x14ac:dyDescent="0.25">
      <c r="I2646" s="29"/>
      <c r="R2646" s="26"/>
    </row>
    <row r="2647" spans="9:18" x14ac:dyDescent="0.25">
      <c r="I2647" s="29"/>
      <c r="R2647" s="26"/>
    </row>
    <row r="2648" spans="9:18" x14ac:dyDescent="0.25">
      <c r="I2648" s="29"/>
      <c r="R2648" s="26"/>
    </row>
    <row r="2649" spans="9:18" x14ac:dyDescent="0.25">
      <c r="I2649" s="29"/>
      <c r="R2649" s="26"/>
    </row>
    <row r="2650" spans="9:18" x14ac:dyDescent="0.25">
      <c r="I2650" s="29"/>
      <c r="R2650" s="26"/>
    </row>
    <row r="2651" spans="9:18" x14ac:dyDescent="0.25">
      <c r="I2651" s="29"/>
      <c r="R2651" s="26"/>
    </row>
    <row r="2652" spans="9:18" x14ac:dyDescent="0.25">
      <c r="I2652" s="29"/>
      <c r="R2652" s="26"/>
    </row>
    <row r="2653" spans="9:18" x14ac:dyDescent="0.25">
      <c r="I2653" s="29"/>
      <c r="R2653" s="26"/>
    </row>
    <row r="2654" spans="9:18" x14ac:dyDescent="0.25">
      <c r="I2654" s="29"/>
      <c r="R2654" s="26"/>
    </row>
    <row r="2655" spans="9:18" x14ac:dyDescent="0.25">
      <c r="I2655" s="29"/>
      <c r="R2655" s="26"/>
    </row>
    <row r="2656" spans="9:18" x14ac:dyDescent="0.25">
      <c r="I2656" s="29"/>
      <c r="R2656" s="26"/>
    </row>
    <row r="2657" spans="9:18" x14ac:dyDescent="0.25">
      <c r="I2657" s="29"/>
      <c r="R2657" s="26"/>
    </row>
    <row r="2658" spans="9:18" x14ac:dyDescent="0.25">
      <c r="I2658" s="29"/>
      <c r="R2658" s="26"/>
    </row>
    <row r="2659" spans="9:18" x14ac:dyDescent="0.25">
      <c r="I2659" s="29"/>
      <c r="R2659" s="26"/>
    </row>
    <row r="2660" spans="9:18" x14ac:dyDescent="0.25">
      <c r="I2660" s="29"/>
      <c r="R2660" s="26"/>
    </row>
    <row r="2661" spans="9:18" x14ac:dyDescent="0.25">
      <c r="I2661" s="29"/>
      <c r="R2661" s="26"/>
    </row>
    <row r="2662" spans="9:18" x14ac:dyDescent="0.25">
      <c r="I2662" s="29"/>
      <c r="R2662" s="26"/>
    </row>
    <row r="2663" spans="9:18" x14ac:dyDescent="0.25">
      <c r="I2663" s="29"/>
      <c r="R2663" s="26"/>
    </row>
    <row r="2664" spans="9:18" x14ac:dyDescent="0.25">
      <c r="I2664" s="29"/>
      <c r="R2664" s="26"/>
    </row>
    <row r="2665" spans="9:18" x14ac:dyDescent="0.25">
      <c r="I2665" s="29"/>
      <c r="R2665" s="26"/>
    </row>
    <row r="2666" spans="9:18" x14ac:dyDescent="0.25">
      <c r="I2666" s="29"/>
      <c r="R2666" s="26"/>
    </row>
    <row r="2667" spans="9:18" x14ac:dyDescent="0.25">
      <c r="I2667" s="29"/>
      <c r="R2667" s="26"/>
    </row>
    <row r="2668" spans="9:18" x14ac:dyDescent="0.25">
      <c r="I2668" s="29"/>
      <c r="R2668" s="26"/>
    </row>
    <row r="2669" spans="9:18" x14ac:dyDescent="0.25">
      <c r="I2669" s="29"/>
      <c r="R2669" s="26"/>
    </row>
    <row r="2670" spans="9:18" x14ac:dyDescent="0.25">
      <c r="I2670" s="29"/>
      <c r="R2670" s="26"/>
    </row>
    <row r="2671" spans="9:18" x14ac:dyDescent="0.25">
      <c r="I2671" s="29"/>
      <c r="R2671" s="26"/>
    </row>
    <row r="2672" spans="9:18" x14ac:dyDescent="0.25">
      <c r="I2672" s="29"/>
      <c r="R2672" s="26"/>
    </row>
    <row r="2673" spans="9:18" x14ac:dyDescent="0.25">
      <c r="I2673" s="29"/>
      <c r="R2673" s="26"/>
    </row>
    <row r="2674" spans="9:18" x14ac:dyDescent="0.25">
      <c r="I2674" s="29"/>
      <c r="R2674" s="26"/>
    </row>
    <row r="2675" spans="9:18" x14ac:dyDescent="0.25">
      <c r="I2675" s="29"/>
      <c r="R2675" s="26"/>
    </row>
    <row r="2676" spans="9:18" x14ac:dyDescent="0.25">
      <c r="I2676" s="29"/>
      <c r="R2676" s="26"/>
    </row>
    <row r="2677" spans="9:18" x14ac:dyDescent="0.25">
      <c r="I2677" s="29"/>
      <c r="R2677" s="26"/>
    </row>
    <row r="2678" spans="9:18" x14ac:dyDescent="0.25">
      <c r="I2678" s="29"/>
      <c r="R2678" s="26"/>
    </row>
    <row r="2679" spans="9:18" x14ac:dyDescent="0.25">
      <c r="I2679" s="29"/>
      <c r="R2679" s="26"/>
    </row>
    <row r="2680" spans="9:18" x14ac:dyDescent="0.25">
      <c r="I2680" s="29"/>
      <c r="R2680" s="26"/>
    </row>
    <row r="2681" spans="9:18" x14ac:dyDescent="0.25">
      <c r="I2681" s="29"/>
      <c r="R2681" s="26"/>
    </row>
    <row r="2682" spans="9:18" x14ac:dyDescent="0.25">
      <c r="I2682" s="29"/>
      <c r="R2682" s="26"/>
    </row>
    <row r="2683" spans="9:18" x14ac:dyDescent="0.25">
      <c r="I2683" s="29"/>
      <c r="R2683" s="26"/>
    </row>
    <row r="2684" spans="9:18" x14ac:dyDescent="0.25">
      <c r="I2684" s="29"/>
      <c r="R2684" s="26"/>
    </row>
    <row r="2685" spans="9:18" x14ac:dyDescent="0.25">
      <c r="I2685" s="29"/>
      <c r="R2685" s="26"/>
    </row>
    <row r="2686" spans="9:18" x14ac:dyDescent="0.25">
      <c r="I2686" s="29"/>
      <c r="R2686" s="26"/>
    </row>
    <row r="2687" spans="9:18" x14ac:dyDescent="0.25">
      <c r="I2687" s="29"/>
      <c r="R2687" s="26"/>
    </row>
    <row r="2688" spans="9:18" x14ac:dyDescent="0.25">
      <c r="I2688" s="29"/>
      <c r="R2688" s="26"/>
    </row>
    <row r="2689" spans="9:18" x14ac:dyDescent="0.25">
      <c r="I2689" s="29"/>
      <c r="R2689" s="26"/>
    </row>
    <row r="2690" spans="9:18" x14ac:dyDescent="0.25">
      <c r="I2690" s="29"/>
      <c r="R2690" s="26"/>
    </row>
    <row r="2691" spans="9:18" x14ac:dyDescent="0.25">
      <c r="I2691" s="29"/>
      <c r="R2691" s="26"/>
    </row>
    <row r="2692" spans="9:18" x14ac:dyDescent="0.25">
      <c r="I2692" s="29"/>
      <c r="R2692" s="26"/>
    </row>
    <row r="2693" spans="9:18" x14ac:dyDescent="0.25">
      <c r="I2693" s="29"/>
      <c r="R2693" s="26"/>
    </row>
    <row r="2694" spans="9:18" x14ac:dyDescent="0.25">
      <c r="I2694" s="29"/>
      <c r="R2694" s="26"/>
    </row>
    <row r="2695" spans="9:18" x14ac:dyDescent="0.25">
      <c r="I2695" s="29"/>
      <c r="R2695" s="26"/>
    </row>
    <row r="2696" spans="9:18" x14ac:dyDescent="0.25">
      <c r="I2696" s="29"/>
      <c r="R2696" s="26"/>
    </row>
    <row r="2697" spans="9:18" x14ac:dyDescent="0.25">
      <c r="I2697" s="29"/>
      <c r="R2697" s="26"/>
    </row>
    <row r="2698" spans="9:18" x14ac:dyDescent="0.25">
      <c r="I2698" s="29"/>
      <c r="R2698" s="26"/>
    </row>
    <row r="2699" spans="9:18" x14ac:dyDescent="0.25">
      <c r="I2699" s="29"/>
      <c r="R2699" s="26"/>
    </row>
    <row r="2700" spans="9:18" x14ac:dyDescent="0.25">
      <c r="I2700" s="29"/>
      <c r="R2700" s="26"/>
    </row>
    <row r="2701" spans="9:18" x14ac:dyDescent="0.25">
      <c r="I2701" s="29"/>
      <c r="R2701" s="26"/>
    </row>
    <row r="2702" spans="9:18" x14ac:dyDescent="0.25">
      <c r="I2702" s="29"/>
      <c r="R2702" s="26"/>
    </row>
    <row r="2703" spans="9:18" x14ac:dyDescent="0.25">
      <c r="I2703" s="29"/>
      <c r="R2703" s="26"/>
    </row>
    <row r="2704" spans="9:18" x14ac:dyDescent="0.25">
      <c r="I2704" s="29"/>
      <c r="R2704" s="26"/>
    </row>
    <row r="2705" spans="9:18" x14ac:dyDescent="0.25">
      <c r="I2705" s="29"/>
      <c r="R2705" s="26"/>
    </row>
    <row r="2706" spans="9:18" x14ac:dyDescent="0.25">
      <c r="I2706" s="29"/>
      <c r="R2706" s="26"/>
    </row>
    <row r="2707" spans="9:18" x14ac:dyDescent="0.25">
      <c r="I2707" s="29"/>
      <c r="R2707" s="26"/>
    </row>
    <row r="2708" spans="9:18" x14ac:dyDescent="0.25">
      <c r="I2708" s="29"/>
      <c r="R2708" s="26"/>
    </row>
    <row r="2709" spans="9:18" x14ac:dyDescent="0.25">
      <c r="I2709" s="29"/>
      <c r="R2709" s="26"/>
    </row>
    <row r="2710" spans="9:18" x14ac:dyDescent="0.25">
      <c r="I2710" s="29"/>
      <c r="R2710" s="26"/>
    </row>
    <row r="2711" spans="9:18" x14ac:dyDescent="0.25">
      <c r="I2711" s="29"/>
      <c r="R2711" s="26"/>
    </row>
    <row r="2712" spans="9:18" x14ac:dyDescent="0.25">
      <c r="I2712" s="29"/>
      <c r="R2712" s="26"/>
    </row>
    <row r="2713" spans="9:18" x14ac:dyDescent="0.25">
      <c r="I2713" s="29"/>
      <c r="R2713" s="26"/>
    </row>
    <row r="2714" spans="9:18" x14ac:dyDescent="0.25">
      <c r="I2714" s="29"/>
      <c r="R2714" s="26"/>
    </row>
    <row r="2715" spans="9:18" x14ac:dyDescent="0.25">
      <c r="I2715" s="29"/>
      <c r="R2715" s="26"/>
    </row>
    <row r="2716" spans="9:18" x14ac:dyDescent="0.25">
      <c r="I2716" s="29"/>
      <c r="R2716" s="26"/>
    </row>
    <row r="2717" spans="9:18" x14ac:dyDescent="0.25">
      <c r="I2717" s="29"/>
      <c r="R2717" s="26"/>
    </row>
    <row r="2718" spans="9:18" x14ac:dyDescent="0.25">
      <c r="I2718" s="29"/>
      <c r="R2718" s="26"/>
    </row>
    <row r="2719" spans="9:18" x14ac:dyDescent="0.25">
      <c r="I2719" s="29"/>
      <c r="R2719" s="26"/>
    </row>
    <row r="2720" spans="9:18" x14ac:dyDescent="0.25">
      <c r="I2720" s="29"/>
      <c r="R2720" s="26"/>
    </row>
    <row r="2721" spans="9:18" x14ac:dyDescent="0.25">
      <c r="I2721" s="29"/>
      <c r="R2721" s="26"/>
    </row>
    <row r="2722" spans="9:18" x14ac:dyDescent="0.25">
      <c r="I2722" s="29"/>
      <c r="R2722" s="26"/>
    </row>
    <row r="2723" spans="9:18" x14ac:dyDescent="0.25">
      <c r="I2723" s="29"/>
      <c r="R2723" s="26"/>
    </row>
    <row r="2724" spans="9:18" x14ac:dyDescent="0.25">
      <c r="I2724" s="29"/>
      <c r="R2724" s="26"/>
    </row>
    <row r="2725" spans="9:18" x14ac:dyDescent="0.25">
      <c r="I2725" s="29"/>
      <c r="R2725" s="26"/>
    </row>
    <row r="2726" spans="9:18" x14ac:dyDescent="0.25">
      <c r="I2726" s="29"/>
      <c r="R2726" s="26"/>
    </row>
    <row r="2727" spans="9:18" x14ac:dyDescent="0.25">
      <c r="I2727" s="29"/>
      <c r="R2727" s="26"/>
    </row>
    <row r="2728" spans="9:18" x14ac:dyDescent="0.25">
      <c r="I2728" s="29"/>
      <c r="R2728" s="26"/>
    </row>
    <row r="2729" spans="9:18" x14ac:dyDescent="0.25">
      <c r="I2729" s="29"/>
      <c r="R2729" s="26"/>
    </row>
    <row r="2730" spans="9:18" x14ac:dyDescent="0.25">
      <c r="I2730" s="29"/>
      <c r="R2730" s="26"/>
    </row>
    <row r="2731" spans="9:18" x14ac:dyDescent="0.25">
      <c r="I2731" s="29"/>
      <c r="R2731" s="26"/>
    </row>
    <row r="2732" spans="9:18" x14ac:dyDescent="0.25">
      <c r="I2732" s="29"/>
      <c r="R2732" s="26"/>
    </row>
    <row r="2733" spans="9:18" x14ac:dyDescent="0.25">
      <c r="I2733" s="29"/>
      <c r="R2733" s="26"/>
    </row>
    <row r="2734" spans="9:18" x14ac:dyDescent="0.25">
      <c r="I2734" s="29"/>
      <c r="R2734" s="26"/>
    </row>
    <row r="2735" spans="9:18" x14ac:dyDescent="0.25">
      <c r="I2735" s="29"/>
      <c r="R2735" s="26"/>
    </row>
    <row r="2736" spans="9:18" x14ac:dyDescent="0.25">
      <c r="I2736" s="29"/>
      <c r="R2736" s="26"/>
    </row>
    <row r="2737" spans="9:18" x14ac:dyDescent="0.25">
      <c r="I2737" s="29"/>
      <c r="R2737" s="26"/>
    </row>
    <row r="2738" spans="9:18" x14ac:dyDescent="0.25">
      <c r="I2738" s="29"/>
      <c r="R2738" s="26"/>
    </row>
    <row r="2739" spans="9:18" x14ac:dyDescent="0.25">
      <c r="I2739" s="29"/>
      <c r="R2739" s="26"/>
    </row>
    <row r="2740" spans="9:18" x14ac:dyDescent="0.25">
      <c r="I2740" s="29"/>
      <c r="R2740" s="26"/>
    </row>
    <row r="2741" spans="9:18" x14ac:dyDescent="0.25">
      <c r="I2741" s="29"/>
      <c r="R2741" s="26"/>
    </row>
    <row r="2742" spans="9:18" x14ac:dyDescent="0.25">
      <c r="I2742" s="29"/>
      <c r="R2742" s="26"/>
    </row>
    <row r="2743" spans="9:18" x14ac:dyDescent="0.25">
      <c r="I2743" s="29"/>
      <c r="R2743" s="26"/>
    </row>
    <row r="2744" spans="9:18" x14ac:dyDescent="0.25">
      <c r="I2744" s="29"/>
      <c r="R2744" s="26"/>
    </row>
    <row r="2745" spans="9:18" x14ac:dyDescent="0.25">
      <c r="I2745" s="29"/>
      <c r="R2745" s="26"/>
    </row>
    <row r="2746" spans="9:18" x14ac:dyDescent="0.25">
      <c r="I2746" s="29"/>
      <c r="R2746" s="26"/>
    </row>
    <row r="2747" spans="9:18" x14ac:dyDescent="0.25">
      <c r="I2747" s="29"/>
      <c r="R2747" s="26"/>
    </row>
    <row r="2748" spans="9:18" x14ac:dyDescent="0.25">
      <c r="I2748" s="29"/>
      <c r="R2748" s="26"/>
    </row>
    <row r="2749" spans="9:18" x14ac:dyDescent="0.25">
      <c r="I2749" s="29"/>
      <c r="R2749" s="26"/>
    </row>
    <row r="2750" spans="9:18" x14ac:dyDescent="0.25">
      <c r="I2750" s="29"/>
      <c r="R2750" s="26"/>
    </row>
    <row r="2751" spans="9:18" x14ac:dyDescent="0.25">
      <c r="I2751" s="29"/>
      <c r="R2751" s="26"/>
    </row>
    <row r="2752" spans="9:18" x14ac:dyDescent="0.25">
      <c r="I2752" s="29"/>
      <c r="R2752" s="26"/>
    </row>
    <row r="2753" spans="9:18" x14ac:dyDescent="0.25">
      <c r="I2753" s="29"/>
      <c r="R2753" s="26"/>
    </row>
    <row r="2754" spans="9:18" x14ac:dyDescent="0.25">
      <c r="I2754" s="29"/>
      <c r="R2754" s="26"/>
    </row>
    <row r="2755" spans="9:18" x14ac:dyDescent="0.25">
      <c r="I2755" s="29"/>
      <c r="R2755" s="26"/>
    </row>
    <row r="2756" spans="9:18" x14ac:dyDescent="0.25">
      <c r="I2756" s="29"/>
      <c r="R2756" s="26"/>
    </row>
    <row r="2757" spans="9:18" x14ac:dyDescent="0.25">
      <c r="I2757" s="29"/>
      <c r="R2757" s="26"/>
    </row>
    <row r="2758" spans="9:18" x14ac:dyDescent="0.25">
      <c r="I2758" s="29"/>
      <c r="R2758" s="26"/>
    </row>
    <row r="2759" spans="9:18" x14ac:dyDescent="0.25">
      <c r="I2759" s="29"/>
      <c r="R2759" s="26"/>
    </row>
    <row r="2760" spans="9:18" x14ac:dyDescent="0.25">
      <c r="I2760" s="29"/>
      <c r="R2760" s="26"/>
    </row>
    <row r="2761" spans="9:18" x14ac:dyDescent="0.25">
      <c r="I2761" s="29"/>
      <c r="R2761" s="26"/>
    </row>
    <row r="2762" spans="9:18" x14ac:dyDescent="0.25">
      <c r="I2762" s="29"/>
      <c r="R2762" s="26"/>
    </row>
    <row r="2763" spans="9:18" x14ac:dyDescent="0.25">
      <c r="I2763" s="29"/>
      <c r="R2763" s="26"/>
    </row>
    <row r="2764" spans="9:18" x14ac:dyDescent="0.25">
      <c r="I2764" s="29"/>
      <c r="R2764" s="26"/>
    </row>
    <row r="2765" spans="9:18" x14ac:dyDescent="0.25">
      <c r="I2765" s="29"/>
      <c r="R2765" s="26"/>
    </row>
    <row r="2766" spans="9:18" x14ac:dyDescent="0.25">
      <c r="I2766" s="29"/>
      <c r="R2766" s="26"/>
    </row>
    <row r="2767" spans="9:18" x14ac:dyDescent="0.25">
      <c r="I2767" s="29"/>
      <c r="R2767" s="26"/>
    </row>
    <row r="2768" spans="9:18" x14ac:dyDescent="0.25">
      <c r="I2768" s="29"/>
      <c r="R2768" s="26"/>
    </row>
    <row r="2769" spans="9:18" x14ac:dyDescent="0.25">
      <c r="I2769" s="29"/>
      <c r="R2769" s="26"/>
    </row>
    <row r="2770" spans="9:18" x14ac:dyDescent="0.25">
      <c r="I2770" s="29"/>
      <c r="R2770" s="26"/>
    </row>
    <row r="2771" spans="9:18" x14ac:dyDescent="0.25">
      <c r="I2771" s="29"/>
      <c r="R2771" s="26"/>
    </row>
    <row r="2772" spans="9:18" x14ac:dyDescent="0.25">
      <c r="I2772" s="29"/>
      <c r="R2772" s="26"/>
    </row>
    <row r="2773" spans="9:18" x14ac:dyDescent="0.25">
      <c r="I2773" s="29"/>
      <c r="R2773" s="26"/>
    </row>
    <row r="2774" spans="9:18" x14ac:dyDescent="0.25">
      <c r="I2774" s="29"/>
      <c r="R2774" s="26"/>
    </row>
    <row r="2775" spans="9:18" x14ac:dyDescent="0.25">
      <c r="I2775" s="29"/>
      <c r="R2775" s="26"/>
    </row>
    <row r="2776" spans="9:18" x14ac:dyDescent="0.25">
      <c r="I2776" s="29"/>
      <c r="R2776" s="26"/>
    </row>
    <row r="2777" spans="9:18" x14ac:dyDescent="0.25">
      <c r="I2777" s="29"/>
      <c r="R2777" s="26"/>
    </row>
    <row r="2778" spans="9:18" x14ac:dyDescent="0.25">
      <c r="I2778" s="29"/>
      <c r="R2778" s="26"/>
    </row>
    <row r="2779" spans="9:18" x14ac:dyDescent="0.25">
      <c r="I2779" s="29"/>
      <c r="R2779" s="26"/>
    </row>
    <row r="2780" spans="9:18" x14ac:dyDescent="0.25">
      <c r="I2780" s="29"/>
      <c r="R2780" s="26"/>
    </row>
    <row r="2781" spans="9:18" x14ac:dyDescent="0.25">
      <c r="I2781" s="29"/>
      <c r="R2781" s="26"/>
    </row>
    <row r="2782" spans="9:18" x14ac:dyDescent="0.25">
      <c r="I2782" s="29"/>
      <c r="R2782" s="26"/>
    </row>
    <row r="2783" spans="9:18" x14ac:dyDescent="0.25">
      <c r="I2783" s="29"/>
      <c r="R2783" s="26"/>
    </row>
    <row r="2784" spans="9:18" x14ac:dyDescent="0.25">
      <c r="I2784" s="29"/>
      <c r="R2784" s="26"/>
    </row>
    <row r="2785" spans="9:18" x14ac:dyDescent="0.25">
      <c r="I2785" s="29"/>
      <c r="R2785" s="26"/>
    </row>
    <row r="2786" spans="9:18" x14ac:dyDescent="0.25">
      <c r="I2786" s="29"/>
      <c r="R2786" s="26"/>
    </row>
    <row r="2787" spans="9:18" x14ac:dyDescent="0.25">
      <c r="I2787" s="29"/>
      <c r="R2787" s="26"/>
    </row>
    <row r="2788" spans="9:18" x14ac:dyDescent="0.25">
      <c r="I2788" s="29"/>
      <c r="R2788" s="26"/>
    </row>
    <row r="2789" spans="9:18" x14ac:dyDescent="0.25">
      <c r="I2789" s="29"/>
      <c r="R2789" s="26"/>
    </row>
    <row r="2790" spans="9:18" x14ac:dyDescent="0.25">
      <c r="I2790" s="29"/>
      <c r="R2790" s="26"/>
    </row>
    <row r="2791" spans="9:18" x14ac:dyDescent="0.25">
      <c r="I2791" s="29"/>
      <c r="R2791" s="26"/>
    </row>
    <row r="2792" spans="9:18" x14ac:dyDescent="0.25">
      <c r="I2792" s="29"/>
      <c r="R2792" s="26"/>
    </row>
    <row r="2793" spans="9:18" x14ac:dyDescent="0.25">
      <c r="I2793" s="29"/>
      <c r="R2793" s="26"/>
    </row>
    <row r="2794" spans="9:18" x14ac:dyDescent="0.25">
      <c r="I2794" s="29"/>
      <c r="R2794" s="26"/>
    </row>
    <row r="2795" spans="9:18" x14ac:dyDescent="0.25">
      <c r="I2795" s="29"/>
      <c r="R2795" s="26"/>
    </row>
    <row r="2796" spans="9:18" x14ac:dyDescent="0.25">
      <c r="I2796" s="29"/>
      <c r="R2796" s="26"/>
    </row>
    <row r="2797" spans="9:18" x14ac:dyDescent="0.25">
      <c r="I2797" s="29"/>
      <c r="R2797" s="26"/>
    </row>
    <row r="2798" spans="9:18" x14ac:dyDescent="0.25">
      <c r="I2798" s="29"/>
      <c r="R2798" s="26"/>
    </row>
    <row r="2799" spans="9:18" x14ac:dyDescent="0.25">
      <c r="I2799" s="29"/>
      <c r="R2799" s="26"/>
    </row>
    <row r="2800" spans="9:18" x14ac:dyDescent="0.25">
      <c r="I2800" s="29"/>
      <c r="R2800" s="26"/>
    </row>
    <row r="2801" spans="9:18" x14ac:dyDescent="0.25">
      <c r="I2801" s="29"/>
      <c r="R2801" s="26"/>
    </row>
    <row r="2802" spans="9:18" x14ac:dyDescent="0.25">
      <c r="I2802" s="29"/>
      <c r="R2802" s="26"/>
    </row>
    <row r="2803" spans="9:18" x14ac:dyDescent="0.25">
      <c r="I2803" s="29"/>
      <c r="R2803" s="26"/>
    </row>
    <row r="2804" spans="9:18" x14ac:dyDescent="0.25">
      <c r="I2804" s="29"/>
      <c r="R2804" s="26"/>
    </row>
    <row r="2805" spans="9:18" x14ac:dyDescent="0.25">
      <c r="I2805" s="29"/>
      <c r="R2805" s="26"/>
    </row>
    <row r="2806" spans="9:18" x14ac:dyDescent="0.25">
      <c r="I2806" s="29"/>
      <c r="R2806" s="26"/>
    </row>
    <row r="2807" spans="9:18" x14ac:dyDescent="0.25">
      <c r="I2807" s="29"/>
      <c r="R2807" s="26"/>
    </row>
    <row r="2808" spans="9:18" x14ac:dyDescent="0.25">
      <c r="I2808" s="29"/>
      <c r="R2808" s="26"/>
    </row>
    <row r="2809" spans="9:18" x14ac:dyDescent="0.25">
      <c r="I2809" s="29"/>
      <c r="R2809" s="26"/>
    </row>
    <row r="2810" spans="9:18" x14ac:dyDescent="0.25">
      <c r="I2810" s="29"/>
      <c r="R2810" s="26"/>
    </row>
    <row r="2811" spans="9:18" x14ac:dyDescent="0.25">
      <c r="I2811" s="29"/>
      <c r="R2811" s="26"/>
    </row>
    <row r="2812" spans="9:18" x14ac:dyDescent="0.25">
      <c r="I2812" s="29"/>
      <c r="R2812" s="26"/>
    </row>
    <row r="2813" spans="9:18" x14ac:dyDescent="0.25">
      <c r="I2813" s="29"/>
      <c r="R2813" s="26"/>
    </row>
    <row r="2814" spans="9:18" x14ac:dyDescent="0.25">
      <c r="I2814" s="29"/>
      <c r="R2814" s="26"/>
    </row>
    <row r="2815" spans="9:18" x14ac:dyDescent="0.25">
      <c r="I2815" s="29"/>
      <c r="R2815" s="26"/>
    </row>
    <row r="2816" spans="9:18" x14ac:dyDescent="0.25">
      <c r="I2816" s="29"/>
      <c r="R2816" s="26"/>
    </row>
    <row r="2817" spans="9:18" x14ac:dyDescent="0.25">
      <c r="I2817" s="29"/>
      <c r="R2817" s="26"/>
    </row>
    <row r="2818" spans="9:18" x14ac:dyDescent="0.25">
      <c r="I2818" s="29"/>
      <c r="R2818" s="26"/>
    </row>
    <row r="2819" spans="9:18" x14ac:dyDescent="0.25">
      <c r="I2819" s="29"/>
      <c r="R2819" s="26"/>
    </row>
    <row r="2820" spans="9:18" x14ac:dyDescent="0.25">
      <c r="I2820" s="29"/>
      <c r="R2820" s="26"/>
    </row>
    <row r="2821" spans="9:18" x14ac:dyDescent="0.25">
      <c r="I2821" s="29"/>
      <c r="R2821" s="26"/>
    </row>
    <row r="2822" spans="9:18" x14ac:dyDescent="0.25">
      <c r="I2822" s="29"/>
      <c r="R2822" s="26"/>
    </row>
    <row r="2823" spans="9:18" x14ac:dyDescent="0.25">
      <c r="I2823" s="29"/>
      <c r="R2823" s="26"/>
    </row>
    <row r="2824" spans="9:18" x14ac:dyDescent="0.25">
      <c r="I2824" s="29"/>
      <c r="R2824" s="26"/>
    </row>
    <row r="2825" spans="9:18" x14ac:dyDescent="0.25">
      <c r="I2825" s="29"/>
      <c r="R2825" s="26"/>
    </row>
    <row r="2826" spans="9:18" x14ac:dyDescent="0.25">
      <c r="I2826" s="29"/>
      <c r="R2826" s="26"/>
    </row>
    <row r="2827" spans="9:18" x14ac:dyDescent="0.25">
      <c r="I2827" s="29"/>
      <c r="R2827" s="26"/>
    </row>
    <row r="2828" spans="9:18" x14ac:dyDescent="0.25">
      <c r="I2828" s="29"/>
      <c r="R2828" s="26"/>
    </row>
    <row r="2829" spans="9:18" x14ac:dyDescent="0.25">
      <c r="I2829" s="29"/>
      <c r="R2829" s="26"/>
    </row>
    <row r="2830" spans="9:18" x14ac:dyDescent="0.25">
      <c r="I2830" s="29"/>
      <c r="R2830" s="26"/>
    </row>
    <row r="2831" spans="9:18" x14ac:dyDescent="0.25">
      <c r="I2831" s="29"/>
      <c r="R2831" s="26"/>
    </row>
    <row r="2832" spans="9:18" x14ac:dyDescent="0.25">
      <c r="I2832" s="29"/>
      <c r="R2832" s="26"/>
    </row>
    <row r="2833" spans="9:18" x14ac:dyDescent="0.25">
      <c r="I2833" s="29"/>
      <c r="R2833" s="26"/>
    </row>
    <row r="2834" spans="9:18" x14ac:dyDescent="0.25">
      <c r="I2834" s="29"/>
      <c r="R2834" s="26"/>
    </row>
    <row r="2835" spans="9:18" x14ac:dyDescent="0.25">
      <c r="I2835" s="29"/>
      <c r="R2835" s="26"/>
    </row>
    <row r="2836" spans="9:18" x14ac:dyDescent="0.25">
      <c r="I2836" s="29"/>
      <c r="R2836" s="26"/>
    </row>
    <row r="2837" spans="9:18" x14ac:dyDescent="0.25">
      <c r="I2837" s="29"/>
      <c r="R2837" s="26"/>
    </row>
    <row r="2838" spans="9:18" x14ac:dyDescent="0.25">
      <c r="I2838" s="29"/>
      <c r="R2838" s="26"/>
    </row>
    <row r="2839" spans="9:18" x14ac:dyDescent="0.25">
      <c r="I2839" s="29"/>
      <c r="R2839" s="26"/>
    </row>
    <row r="2840" spans="9:18" x14ac:dyDescent="0.25">
      <c r="I2840" s="29"/>
      <c r="R2840" s="26"/>
    </row>
    <row r="2841" spans="9:18" x14ac:dyDescent="0.25">
      <c r="I2841" s="29"/>
      <c r="R2841" s="26"/>
    </row>
    <row r="2842" spans="9:18" x14ac:dyDescent="0.25">
      <c r="I2842" s="29"/>
      <c r="R2842" s="26"/>
    </row>
    <row r="2843" spans="9:18" x14ac:dyDescent="0.25">
      <c r="I2843" s="29"/>
      <c r="R2843" s="26"/>
    </row>
    <row r="2844" spans="9:18" x14ac:dyDescent="0.25">
      <c r="I2844" s="29"/>
      <c r="R2844" s="26"/>
    </row>
    <row r="2845" spans="9:18" x14ac:dyDescent="0.25">
      <c r="I2845" s="29"/>
      <c r="R2845" s="26"/>
    </row>
    <row r="2846" spans="9:18" x14ac:dyDescent="0.25">
      <c r="I2846" s="29"/>
      <c r="R2846" s="26"/>
    </row>
    <row r="2847" spans="9:18" x14ac:dyDescent="0.25">
      <c r="I2847" s="29"/>
      <c r="R2847" s="26"/>
    </row>
    <row r="2848" spans="9:18" x14ac:dyDescent="0.25">
      <c r="I2848" s="29"/>
      <c r="R2848" s="26"/>
    </row>
    <row r="2849" spans="9:18" x14ac:dyDescent="0.25">
      <c r="I2849" s="29"/>
      <c r="R2849" s="26"/>
    </row>
    <row r="2850" spans="9:18" x14ac:dyDescent="0.25">
      <c r="I2850" s="29"/>
      <c r="R2850" s="26"/>
    </row>
    <row r="2851" spans="9:18" x14ac:dyDescent="0.25">
      <c r="I2851" s="29"/>
      <c r="R2851" s="26"/>
    </row>
    <row r="2852" spans="9:18" x14ac:dyDescent="0.25">
      <c r="I2852" s="29"/>
      <c r="R2852" s="26"/>
    </row>
    <row r="2853" spans="9:18" x14ac:dyDescent="0.25">
      <c r="I2853" s="29"/>
      <c r="R2853" s="26"/>
    </row>
    <row r="2854" spans="9:18" x14ac:dyDescent="0.25">
      <c r="I2854" s="29"/>
      <c r="R2854" s="26"/>
    </row>
    <row r="2855" spans="9:18" x14ac:dyDescent="0.25">
      <c r="I2855" s="29"/>
      <c r="R2855" s="26"/>
    </row>
    <row r="2856" spans="9:18" x14ac:dyDescent="0.25">
      <c r="I2856" s="29"/>
      <c r="R2856" s="26"/>
    </row>
    <row r="2857" spans="9:18" x14ac:dyDescent="0.25">
      <c r="I2857" s="29"/>
      <c r="R2857" s="26"/>
    </row>
    <row r="2858" spans="9:18" x14ac:dyDescent="0.25">
      <c r="I2858" s="29"/>
      <c r="R2858" s="26"/>
    </row>
    <row r="2859" spans="9:18" x14ac:dyDescent="0.25">
      <c r="I2859" s="29"/>
      <c r="R2859" s="26"/>
    </row>
    <row r="2860" spans="9:18" x14ac:dyDescent="0.25">
      <c r="I2860" s="29"/>
      <c r="R2860" s="26"/>
    </row>
    <row r="2861" spans="9:18" x14ac:dyDescent="0.25">
      <c r="I2861" s="29"/>
      <c r="R2861" s="26"/>
    </row>
    <row r="2862" spans="9:18" x14ac:dyDescent="0.25">
      <c r="I2862" s="29"/>
      <c r="R2862" s="26"/>
    </row>
    <row r="2863" spans="9:18" x14ac:dyDescent="0.25">
      <c r="I2863" s="29"/>
      <c r="R2863" s="26"/>
    </row>
    <row r="2864" spans="9:18" x14ac:dyDescent="0.25">
      <c r="I2864" s="29"/>
      <c r="R2864" s="26"/>
    </row>
    <row r="2865" spans="9:18" x14ac:dyDescent="0.25">
      <c r="I2865" s="29"/>
      <c r="R2865" s="26"/>
    </row>
    <row r="2866" spans="9:18" x14ac:dyDescent="0.25">
      <c r="I2866" s="29"/>
      <c r="R2866" s="26"/>
    </row>
    <row r="2867" spans="9:18" x14ac:dyDescent="0.25">
      <c r="I2867" s="29"/>
      <c r="R2867" s="26"/>
    </row>
    <row r="2868" spans="9:18" x14ac:dyDescent="0.25">
      <c r="I2868" s="29"/>
      <c r="R2868" s="26"/>
    </row>
    <row r="2869" spans="9:18" x14ac:dyDescent="0.25">
      <c r="I2869" s="29"/>
      <c r="R2869" s="26"/>
    </row>
    <row r="2870" spans="9:18" x14ac:dyDescent="0.25">
      <c r="I2870" s="29"/>
      <c r="R2870" s="26"/>
    </row>
    <row r="2871" spans="9:18" x14ac:dyDescent="0.25">
      <c r="I2871" s="29"/>
      <c r="R2871" s="26"/>
    </row>
    <row r="2872" spans="9:18" x14ac:dyDescent="0.25">
      <c r="I2872" s="29"/>
      <c r="R2872" s="26"/>
    </row>
    <row r="2873" spans="9:18" x14ac:dyDescent="0.25">
      <c r="I2873" s="29"/>
      <c r="R2873" s="26"/>
    </row>
    <row r="2874" spans="9:18" x14ac:dyDescent="0.25">
      <c r="I2874" s="29"/>
      <c r="R2874" s="26"/>
    </row>
    <row r="2875" spans="9:18" x14ac:dyDescent="0.25">
      <c r="I2875" s="29"/>
      <c r="R2875" s="26"/>
    </row>
    <row r="2876" spans="9:18" x14ac:dyDescent="0.25">
      <c r="I2876" s="29"/>
      <c r="R2876" s="26"/>
    </row>
    <row r="2877" spans="9:18" x14ac:dyDescent="0.25">
      <c r="I2877" s="29"/>
      <c r="R2877" s="26"/>
    </row>
    <row r="2878" spans="9:18" x14ac:dyDescent="0.25">
      <c r="I2878" s="29"/>
      <c r="R2878" s="26"/>
    </row>
    <row r="2879" spans="9:18" x14ac:dyDescent="0.25">
      <c r="I2879" s="29"/>
      <c r="R2879" s="26"/>
    </row>
    <row r="2880" spans="9:18" x14ac:dyDescent="0.25">
      <c r="I2880" s="29"/>
      <c r="R2880" s="26"/>
    </row>
    <row r="2881" spans="9:18" x14ac:dyDescent="0.25">
      <c r="I2881" s="29"/>
      <c r="R2881" s="26"/>
    </row>
    <row r="2882" spans="9:18" x14ac:dyDescent="0.25">
      <c r="I2882" s="29"/>
      <c r="R2882" s="26"/>
    </row>
    <row r="2883" spans="9:18" x14ac:dyDescent="0.25">
      <c r="I2883" s="29"/>
      <c r="R2883" s="26"/>
    </row>
    <row r="2884" spans="9:18" x14ac:dyDescent="0.25">
      <c r="I2884" s="29"/>
      <c r="R2884" s="26"/>
    </row>
    <row r="2885" spans="9:18" x14ac:dyDescent="0.25">
      <c r="I2885" s="29"/>
      <c r="R2885" s="26"/>
    </row>
    <row r="2886" spans="9:18" x14ac:dyDescent="0.25">
      <c r="I2886" s="29"/>
      <c r="R2886" s="26"/>
    </row>
    <row r="2887" spans="9:18" x14ac:dyDescent="0.25">
      <c r="I2887" s="29"/>
      <c r="R2887" s="26"/>
    </row>
    <row r="2888" spans="9:18" x14ac:dyDescent="0.25">
      <c r="I2888" s="29"/>
      <c r="R2888" s="26"/>
    </row>
    <row r="2889" spans="9:18" x14ac:dyDescent="0.25">
      <c r="I2889" s="29"/>
      <c r="R2889" s="26"/>
    </row>
    <row r="2890" spans="9:18" x14ac:dyDescent="0.25">
      <c r="I2890" s="29"/>
      <c r="R2890" s="26"/>
    </row>
    <row r="2891" spans="9:18" x14ac:dyDescent="0.25">
      <c r="I2891" s="29"/>
      <c r="R2891" s="26"/>
    </row>
    <row r="2892" spans="9:18" x14ac:dyDescent="0.25">
      <c r="I2892" s="29"/>
      <c r="R2892" s="26"/>
    </row>
    <row r="2893" spans="9:18" x14ac:dyDescent="0.25">
      <c r="I2893" s="29"/>
      <c r="R2893" s="26"/>
    </row>
    <row r="2894" spans="9:18" x14ac:dyDescent="0.25">
      <c r="I2894" s="29"/>
      <c r="R2894" s="26"/>
    </row>
    <row r="2895" spans="9:18" x14ac:dyDescent="0.25">
      <c r="I2895" s="29"/>
      <c r="R2895" s="26"/>
    </row>
    <row r="2896" spans="9:18" x14ac:dyDescent="0.25">
      <c r="I2896" s="29"/>
      <c r="R2896" s="26"/>
    </row>
    <row r="2897" spans="9:18" x14ac:dyDescent="0.25">
      <c r="I2897" s="29"/>
      <c r="R2897" s="26"/>
    </row>
    <row r="2898" spans="9:18" x14ac:dyDescent="0.25">
      <c r="I2898" s="29"/>
      <c r="R2898" s="26"/>
    </row>
    <row r="2899" spans="9:18" x14ac:dyDescent="0.25">
      <c r="I2899" s="29"/>
      <c r="R2899" s="26"/>
    </row>
    <row r="2900" spans="9:18" x14ac:dyDescent="0.25">
      <c r="I2900" s="29"/>
      <c r="R2900" s="26"/>
    </row>
    <row r="2901" spans="9:18" x14ac:dyDescent="0.25">
      <c r="I2901" s="29"/>
      <c r="R2901" s="26"/>
    </row>
    <row r="2902" spans="9:18" x14ac:dyDescent="0.25">
      <c r="I2902" s="29"/>
      <c r="R2902" s="26"/>
    </row>
    <row r="2903" spans="9:18" x14ac:dyDescent="0.25">
      <c r="I2903" s="29"/>
      <c r="R2903" s="26"/>
    </row>
    <row r="2904" spans="9:18" x14ac:dyDescent="0.25">
      <c r="I2904" s="29"/>
      <c r="R2904" s="26"/>
    </row>
    <row r="2905" spans="9:18" x14ac:dyDescent="0.25">
      <c r="I2905" s="29"/>
      <c r="R2905" s="26"/>
    </row>
    <row r="2906" spans="9:18" x14ac:dyDescent="0.25">
      <c r="I2906" s="29"/>
      <c r="R2906" s="26"/>
    </row>
    <row r="2907" spans="9:18" x14ac:dyDescent="0.25">
      <c r="I2907" s="29"/>
      <c r="R2907" s="26"/>
    </row>
    <row r="2908" spans="9:18" x14ac:dyDescent="0.25">
      <c r="I2908" s="29"/>
      <c r="R2908" s="26"/>
    </row>
    <row r="2909" spans="9:18" x14ac:dyDescent="0.25">
      <c r="I2909" s="29"/>
      <c r="R2909" s="26"/>
    </row>
    <row r="2910" spans="9:18" x14ac:dyDescent="0.25">
      <c r="I2910" s="29"/>
      <c r="R2910" s="26"/>
    </row>
    <row r="2911" spans="9:18" x14ac:dyDescent="0.25">
      <c r="I2911" s="29"/>
      <c r="R2911" s="26"/>
    </row>
    <row r="2912" spans="9:18" x14ac:dyDescent="0.25">
      <c r="I2912" s="29"/>
      <c r="R2912" s="26"/>
    </row>
    <row r="2913" spans="9:18" x14ac:dyDescent="0.25">
      <c r="I2913" s="29"/>
      <c r="R2913" s="26"/>
    </row>
    <row r="2914" spans="9:18" x14ac:dyDescent="0.25">
      <c r="I2914" s="29"/>
      <c r="R2914" s="26"/>
    </row>
    <row r="2915" spans="9:18" x14ac:dyDescent="0.25">
      <c r="I2915" s="29"/>
      <c r="R2915" s="26"/>
    </row>
    <row r="2916" spans="9:18" x14ac:dyDescent="0.25">
      <c r="I2916" s="29"/>
      <c r="R2916" s="26"/>
    </row>
    <row r="2917" spans="9:18" x14ac:dyDescent="0.25">
      <c r="I2917" s="29"/>
      <c r="R2917" s="26"/>
    </row>
    <row r="2918" spans="9:18" x14ac:dyDescent="0.25">
      <c r="I2918" s="29"/>
      <c r="R2918" s="26"/>
    </row>
    <row r="2919" spans="9:18" x14ac:dyDescent="0.25">
      <c r="I2919" s="29"/>
      <c r="R2919" s="26"/>
    </row>
    <row r="2920" spans="9:18" x14ac:dyDescent="0.25">
      <c r="I2920" s="29"/>
      <c r="R2920" s="26"/>
    </row>
    <row r="2921" spans="9:18" x14ac:dyDescent="0.25">
      <c r="I2921" s="29"/>
      <c r="R2921" s="26"/>
    </row>
    <row r="2922" spans="9:18" x14ac:dyDescent="0.25">
      <c r="I2922" s="29"/>
      <c r="R2922" s="26"/>
    </row>
    <row r="2923" spans="9:18" x14ac:dyDescent="0.25">
      <c r="I2923" s="29"/>
      <c r="R2923" s="26"/>
    </row>
    <row r="2924" spans="9:18" x14ac:dyDescent="0.25">
      <c r="I2924" s="29"/>
      <c r="R2924" s="26"/>
    </row>
    <row r="2925" spans="9:18" x14ac:dyDescent="0.25">
      <c r="I2925" s="29"/>
      <c r="R2925" s="26"/>
    </row>
    <row r="2926" spans="9:18" x14ac:dyDescent="0.25">
      <c r="I2926" s="29"/>
      <c r="R2926" s="26"/>
    </row>
    <row r="2927" spans="9:18" x14ac:dyDescent="0.25">
      <c r="I2927" s="29"/>
      <c r="R2927" s="26"/>
    </row>
    <row r="2928" spans="9:18" x14ac:dyDescent="0.25">
      <c r="I2928" s="29"/>
      <c r="R2928" s="26"/>
    </row>
    <row r="2929" spans="9:18" x14ac:dyDescent="0.25">
      <c r="I2929" s="29"/>
      <c r="R2929" s="26"/>
    </row>
    <row r="2930" spans="9:18" x14ac:dyDescent="0.25">
      <c r="I2930" s="29"/>
      <c r="R2930" s="26"/>
    </row>
    <row r="2931" spans="9:18" x14ac:dyDescent="0.25">
      <c r="I2931" s="29"/>
      <c r="R2931" s="26"/>
    </row>
    <row r="2932" spans="9:18" x14ac:dyDescent="0.25">
      <c r="I2932" s="29"/>
      <c r="R2932" s="26"/>
    </row>
    <row r="2933" spans="9:18" x14ac:dyDescent="0.25">
      <c r="I2933" s="29"/>
      <c r="R2933" s="26"/>
    </row>
    <row r="2934" spans="9:18" x14ac:dyDescent="0.25">
      <c r="I2934" s="29"/>
      <c r="R2934" s="26"/>
    </row>
    <row r="2935" spans="9:18" x14ac:dyDescent="0.25">
      <c r="I2935" s="29"/>
      <c r="R2935" s="26"/>
    </row>
    <row r="2936" spans="9:18" x14ac:dyDescent="0.25">
      <c r="I2936" s="29"/>
      <c r="R2936" s="26"/>
    </row>
    <row r="2937" spans="9:18" x14ac:dyDescent="0.25">
      <c r="I2937" s="29"/>
      <c r="R2937" s="26"/>
    </row>
    <row r="2938" spans="9:18" x14ac:dyDescent="0.25">
      <c r="I2938" s="29"/>
      <c r="R2938" s="26"/>
    </row>
    <row r="2939" spans="9:18" x14ac:dyDescent="0.25">
      <c r="I2939" s="29"/>
      <c r="R2939" s="26"/>
    </row>
    <row r="2940" spans="9:18" x14ac:dyDescent="0.25">
      <c r="I2940" s="29"/>
      <c r="R2940" s="26"/>
    </row>
    <row r="2941" spans="9:18" x14ac:dyDescent="0.25">
      <c r="I2941" s="29"/>
      <c r="R2941" s="26"/>
    </row>
    <row r="2942" spans="9:18" x14ac:dyDescent="0.25">
      <c r="I2942" s="29"/>
      <c r="R2942" s="26"/>
    </row>
    <row r="2943" spans="9:18" x14ac:dyDescent="0.25">
      <c r="I2943" s="29"/>
      <c r="R2943" s="26"/>
    </row>
    <row r="2944" spans="9:18" x14ac:dyDescent="0.25">
      <c r="I2944" s="29"/>
      <c r="R2944" s="26"/>
    </row>
    <row r="2945" spans="9:18" x14ac:dyDescent="0.25">
      <c r="I2945" s="29"/>
      <c r="R2945" s="26"/>
    </row>
    <row r="2946" spans="9:18" x14ac:dyDescent="0.25">
      <c r="I2946" s="29"/>
      <c r="R2946" s="26"/>
    </row>
    <row r="2947" spans="9:18" x14ac:dyDescent="0.25">
      <c r="I2947" s="29"/>
      <c r="R2947" s="26"/>
    </row>
    <row r="2948" spans="9:18" x14ac:dyDescent="0.25">
      <c r="I2948" s="29"/>
      <c r="R2948" s="26"/>
    </row>
    <row r="2949" spans="9:18" x14ac:dyDescent="0.25">
      <c r="I2949" s="29"/>
      <c r="R2949" s="26"/>
    </row>
    <row r="2950" spans="9:18" x14ac:dyDescent="0.25">
      <c r="I2950" s="29"/>
      <c r="R2950" s="26"/>
    </row>
    <row r="2951" spans="9:18" x14ac:dyDescent="0.25">
      <c r="I2951" s="29"/>
      <c r="R2951" s="26"/>
    </row>
    <row r="2952" spans="9:18" x14ac:dyDescent="0.25">
      <c r="I2952" s="29"/>
      <c r="R2952" s="26"/>
    </row>
    <row r="2953" spans="9:18" x14ac:dyDescent="0.25">
      <c r="I2953" s="29"/>
      <c r="R2953" s="26"/>
    </row>
    <row r="2954" spans="9:18" x14ac:dyDescent="0.25">
      <c r="I2954" s="29"/>
      <c r="R2954" s="26"/>
    </row>
    <row r="2955" spans="9:18" x14ac:dyDescent="0.25">
      <c r="I2955" s="29"/>
      <c r="R2955" s="26"/>
    </row>
    <row r="2956" spans="9:18" x14ac:dyDescent="0.25">
      <c r="I2956" s="29"/>
      <c r="R2956" s="26"/>
    </row>
    <row r="2957" spans="9:18" x14ac:dyDescent="0.25">
      <c r="I2957" s="29"/>
      <c r="R2957" s="26"/>
    </row>
    <row r="2958" spans="9:18" x14ac:dyDescent="0.25">
      <c r="I2958" s="29"/>
      <c r="R2958" s="26"/>
    </row>
    <row r="2959" spans="9:18" x14ac:dyDescent="0.25">
      <c r="I2959" s="29"/>
      <c r="R2959" s="26"/>
    </row>
    <row r="2960" spans="9:18" x14ac:dyDescent="0.25">
      <c r="I2960" s="29"/>
      <c r="R2960" s="26"/>
    </row>
    <row r="2961" spans="9:18" x14ac:dyDescent="0.25">
      <c r="I2961" s="29"/>
      <c r="R2961" s="26"/>
    </row>
    <row r="2962" spans="9:18" x14ac:dyDescent="0.25">
      <c r="I2962" s="29"/>
      <c r="R2962" s="26"/>
    </row>
    <row r="2963" spans="9:18" x14ac:dyDescent="0.25">
      <c r="I2963" s="29"/>
      <c r="R2963" s="26"/>
    </row>
    <row r="2964" spans="9:18" x14ac:dyDescent="0.25">
      <c r="I2964" s="29"/>
      <c r="R2964" s="26"/>
    </row>
    <row r="2965" spans="9:18" x14ac:dyDescent="0.25">
      <c r="I2965" s="29"/>
      <c r="R2965" s="26"/>
    </row>
    <row r="2966" spans="9:18" x14ac:dyDescent="0.25">
      <c r="I2966" s="29"/>
      <c r="R2966" s="26"/>
    </row>
    <row r="2967" spans="9:18" x14ac:dyDescent="0.25">
      <c r="I2967" s="29"/>
      <c r="R2967" s="26"/>
    </row>
    <row r="2968" spans="9:18" x14ac:dyDescent="0.25">
      <c r="I2968" s="29"/>
      <c r="R2968" s="26"/>
    </row>
    <row r="2969" spans="9:18" x14ac:dyDescent="0.25">
      <c r="I2969" s="29"/>
      <c r="R2969" s="26"/>
    </row>
    <row r="2970" spans="9:18" x14ac:dyDescent="0.25">
      <c r="I2970" s="29"/>
      <c r="R2970" s="26"/>
    </row>
    <row r="2971" spans="9:18" x14ac:dyDescent="0.25">
      <c r="I2971" s="29"/>
      <c r="R2971" s="26"/>
    </row>
    <row r="2972" spans="9:18" x14ac:dyDescent="0.25">
      <c r="I2972" s="29"/>
      <c r="R2972" s="26"/>
    </row>
    <row r="2973" spans="9:18" x14ac:dyDescent="0.25">
      <c r="I2973" s="29"/>
      <c r="R2973" s="26"/>
    </row>
    <row r="2974" spans="9:18" x14ac:dyDescent="0.25">
      <c r="I2974" s="29"/>
      <c r="R2974" s="26"/>
    </row>
    <row r="2975" spans="9:18" x14ac:dyDescent="0.25">
      <c r="I2975" s="29"/>
      <c r="R2975" s="26"/>
    </row>
    <row r="2976" spans="9:18" x14ac:dyDescent="0.25">
      <c r="I2976" s="29"/>
      <c r="R2976" s="26"/>
    </row>
    <row r="2977" spans="9:18" x14ac:dyDescent="0.25">
      <c r="I2977" s="29"/>
      <c r="R2977" s="26"/>
    </row>
    <row r="2978" spans="9:18" x14ac:dyDescent="0.25">
      <c r="I2978" s="29"/>
      <c r="R2978" s="26"/>
    </row>
    <row r="2979" spans="9:18" x14ac:dyDescent="0.25">
      <c r="I2979" s="29"/>
      <c r="R2979" s="26"/>
    </row>
    <row r="2980" spans="9:18" x14ac:dyDescent="0.25">
      <c r="I2980" s="29"/>
      <c r="R2980" s="26"/>
    </row>
    <row r="2981" spans="9:18" x14ac:dyDescent="0.25">
      <c r="I2981" s="29"/>
      <c r="R2981" s="26"/>
    </row>
    <row r="2982" spans="9:18" x14ac:dyDescent="0.25">
      <c r="I2982" s="29"/>
      <c r="R2982" s="26"/>
    </row>
    <row r="2983" spans="9:18" x14ac:dyDescent="0.25">
      <c r="I2983" s="29"/>
      <c r="R2983" s="26"/>
    </row>
    <row r="2984" spans="9:18" x14ac:dyDescent="0.25">
      <c r="I2984" s="29"/>
      <c r="R2984" s="26"/>
    </row>
    <row r="2985" spans="9:18" x14ac:dyDescent="0.25">
      <c r="I2985" s="29"/>
      <c r="R2985" s="26"/>
    </row>
    <row r="2986" spans="9:18" x14ac:dyDescent="0.25">
      <c r="I2986" s="29"/>
      <c r="R2986" s="26"/>
    </row>
    <row r="2987" spans="9:18" x14ac:dyDescent="0.25">
      <c r="I2987" s="29"/>
      <c r="R2987" s="26"/>
    </row>
    <row r="2988" spans="9:18" x14ac:dyDescent="0.25">
      <c r="I2988" s="29"/>
      <c r="R2988" s="26"/>
    </row>
    <row r="2989" spans="9:18" x14ac:dyDescent="0.25">
      <c r="I2989" s="29"/>
      <c r="R2989" s="26"/>
    </row>
    <row r="2990" spans="9:18" x14ac:dyDescent="0.25">
      <c r="I2990" s="29"/>
      <c r="R2990" s="26"/>
    </row>
    <row r="2991" spans="9:18" x14ac:dyDescent="0.25">
      <c r="I2991" s="29"/>
      <c r="R2991" s="26"/>
    </row>
    <row r="2992" spans="9:18" x14ac:dyDescent="0.25">
      <c r="I2992" s="29"/>
      <c r="R2992" s="26"/>
    </row>
    <row r="2993" spans="9:18" x14ac:dyDescent="0.25">
      <c r="I2993" s="29"/>
      <c r="R2993" s="26"/>
    </row>
    <row r="2994" spans="9:18" x14ac:dyDescent="0.25">
      <c r="I2994" s="29"/>
      <c r="R2994" s="26"/>
    </row>
    <row r="2995" spans="9:18" x14ac:dyDescent="0.25">
      <c r="I2995" s="29"/>
      <c r="R2995" s="26"/>
    </row>
    <row r="2996" spans="9:18" x14ac:dyDescent="0.25">
      <c r="I2996" s="29"/>
      <c r="R2996" s="26"/>
    </row>
    <row r="2997" spans="9:18" x14ac:dyDescent="0.25">
      <c r="I2997" s="29"/>
      <c r="R2997" s="26"/>
    </row>
    <row r="2998" spans="9:18" x14ac:dyDescent="0.25">
      <c r="I2998" s="29"/>
      <c r="R2998" s="26"/>
    </row>
    <row r="2999" spans="9:18" x14ac:dyDescent="0.25">
      <c r="I2999" s="29"/>
      <c r="R2999" s="26"/>
    </row>
    <row r="3000" spans="9:18" x14ac:dyDescent="0.25">
      <c r="I3000" s="29"/>
      <c r="R3000" s="26"/>
    </row>
    <row r="3001" spans="9:18" x14ac:dyDescent="0.25">
      <c r="I3001" s="29"/>
      <c r="R3001" s="26"/>
    </row>
    <row r="3002" spans="9:18" x14ac:dyDescent="0.25">
      <c r="I3002" s="29"/>
      <c r="R3002" s="26"/>
    </row>
    <row r="3003" spans="9:18" x14ac:dyDescent="0.25">
      <c r="I3003" s="29"/>
      <c r="R3003" s="26"/>
    </row>
    <row r="3004" spans="9:18" x14ac:dyDescent="0.25">
      <c r="I3004" s="29"/>
      <c r="R3004" s="26"/>
    </row>
    <row r="3005" spans="9:18" x14ac:dyDescent="0.25">
      <c r="I3005" s="29"/>
      <c r="R3005" s="26"/>
    </row>
    <row r="3006" spans="9:18" x14ac:dyDescent="0.25">
      <c r="I3006" s="29"/>
      <c r="R3006" s="26"/>
    </row>
    <row r="3007" spans="9:18" x14ac:dyDescent="0.25">
      <c r="I3007" s="29"/>
      <c r="R3007" s="26"/>
    </row>
    <row r="3008" spans="9:18" x14ac:dyDescent="0.25">
      <c r="I3008" s="29"/>
      <c r="R3008" s="26"/>
    </row>
    <row r="3009" spans="9:18" x14ac:dyDescent="0.25">
      <c r="I3009" s="29"/>
      <c r="R3009" s="26"/>
    </row>
    <row r="3010" spans="9:18" x14ac:dyDescent="0.25">
      <c r="I3010" s="29"/>
      <c r="R3010" s="26"/>
    </row>
    <row r="3011" spans="9:18" x14ac:dyDescent="0.25">
      <c r="I3011" s="29"/>
      <c r="R3011" s="26"/>
    </row>
    <row r="3012" spans="9:18" x14ac:dyDescent="0.25">
      <c r="I3012" s="29"/>
      <c r="R3012" s="26"/>
    </row>
    <row r="3013" spans="9:18" x14ac:dyDescent="0.25">
      <c r="I3013" s="29"/>
      <c r="R3013" s="26"/>
    </row>
    <row r="3014" spans="9:18" x14ac:dyDescent="0.25">
      <c r="I3014" s="29"/>
      <c r="R3014" s="26"/>
    </row>
    <row r="3015" spans="9:18" x14ac:dyDescent="0.25">
      <c r="I3015" s="29"/>
      <c r="R3015" s="26"/>
    </row>
    <row r="3016" spans="9:18" x14ac:dyDescent="0.25">
      <c r="I3016" s="29"/>
      <c r="R3016" s="26"/>
    </row>
    <row r="3017" spans="9:18" x14ac:dyDescent="0.25">
      <c r="I3017" s="29"/>
      <c r="R3017" s="26"/>
    </row>
    <row r="3018" spans="9:18" x14ac:dyDescent="0.25">
      <c r="I3018" s="29"/>
      <c r="R3018" s="26"/>
    </row>
    <row r="3019" spans="9:18" x14ac:dyDescent="0.25">
      <c r="I3019" s="29"/>
      <c r="R3019" s="26"/>
    </row>
    <row r="3020" spans="9:18" x14ac:dyDescent="0.25">
      <c r="I3020" s="29"/>
      <c r="R3020" s="26"/>
    </row>
    <row r="3021" spans="9:18" x14ac:dyDescent="0.25">
      <c r="I3021" s="29"/>
      <c r="R3021" s="26"/>
    </row>
    <row r="3022" spans="9:18" x14ac:dyDescent="0.25">
      <c r="I3022" s="29"/>
      <c r="R3022" s="26"/>
    </row>
    <row r="3023" spans="9:18" x14ac:dyDescent="0.25">
      <c r="I3023" s="29"/>
      <c r="R3023" s="26"/>
    </row>
    <row r="3024" spans="9:18" x14ac:dyDescent="0.25">
      <c r="I3024" s="29"/>
      <c r="R3024" s="26"/>
    </row>
    <row r="3025" spans="9:18" x14ac:dyDescent="0.25">
      <c r="I3025" s="29"/>
      <c r="R3025" s="26"/>
    </row>
    <row r="3026" spans="9:18" x14ac:dyDescent="0.25">
      <c r="I3026" s="29"/>
      <c r="R3026" s="26"/>
    </row>
    <row r="3027" spans="9:18" x14ac:dyDescent="0.25">
      <c r="I3027" s="29"/>
      <c r="R3027" s="26"/>
    </row>
    <row r="3028" spans="9:18" x14ac:dyDescent="0.25">
      <c r="I3028" s="29"/>
      <c r="R3028" s="26"/>
    </row>
    <row r="3029" spans="9:18" x14ac:dyDescent="0.25">
      <c r="I3029" s="29"/>
      <c r="R3029" s="26"/>
    </row>
    <row r="3030" spans="9:18" x14ac:dyDescent="0.25">
      <c r="I3030" s="29"/>
      <c r="R3030" s="26"/>
    </row>
    <row r="3031" spans="9:18" x14ac:dyDescent="0.25">
      <c r="I3031" s="29"/>
      <c r="R3031" s="26"/>
    </row>
    <row r="3032" spans="9:18" x14ac:dyDescent="0.25">
      <c r="I3032" s="29"/>
      <c r="R3032" s="26"/>
    </row>
    <row r="3033" spans="9:18" x14ac:dyDescent="0.25">
      <c r="I3033" s="29"/>
      <c r="R3033" s="26"/>
    </row>
    <row r="3034" spans="9:18" x14ac:dyDescent="0.25">
      <c r="I3034" s="29"/>
      <c r="R3034" s="26"/>
    </row>
    <row r="3035" spans="9:18" x14ac:dyDescent="0.25">
      <c r="I3035" s="29"/>
      <c r="R3035" s="26"/>
    </row>
    <row r="3036" spans="9:18" x14ac:dyDescent="0.25">
      <c r="I3036" s="29"/>
      <c r="R3036" s="26"/>
    </row>
    <row r="3037" spans="9:18" x14ac:dyDescent="0.25">
      <c r="I3037" s="29"/>
      <c r="R3037" s="26"/>
    </row>
    <row r="3038" spans="9:18" x14ac:dyDescent="0.25">
      <c r="I3038" s="29"/>
      <c r="R3038" s="26"/>
    </row>
    <row r="3039" spans="9:18" x14ac:dyDescent="0.25">
      <c r="I3039" s="29"/>
      <c r="R3039" s="26"/>
    </row>
    <row r="3040" spans="9:18" x14ac:dyDescent="0.25">
      <c r="I3040" s="29"/>
      <c r="R3040" s="26"/>
    </row>
    <row r="3041" spans="9:18" x14ac:dyDescent="0.25">
      <c r="I3041" s="29"/>
      <c r="R3041" s="26"/>
    </row>
    <row r="3042" spans="9:18" x14ac:dyDescent="0.25">
      <c r="I3042" s="29"/>
      <c r="R3042" s="26"/>
    </row>
    <row r="3043" spans="9:18" x14ac:dyDescent="0.25">
      <c r="I3043" s="29"/>
      <c r="R3043" s="26"/>
    </row>
    <row r="3044" spans="9:18" x14ac:dyDescent="0.25">
      <c r="I3044" s="29"/>
      <c r="R3044" s="26"/>
    </row>
    <row r="3045" spans="9:18" x14ac:dyDescent="0.25">
      <c r="I3045" s="29"/>
      <c r="R3045" s="26"/>
    </row>
    <row r="3046" spans="9:18" x14ac:dyDescent="0.25">
      <c r="I3046" s="29"/>
      <c r="R3046" s="26"/>
    </row>
    <row r="3047" spans="9:18" x14ac:dyDescent="0.25">
      <c r="I3047" s="29"/>
      <c r="R3047" s="26"/>
    </row>
    <row r="3048" spans="9:18" x14ac:dyDescent="0.25">
      <c r="I3048" s="29"/>
      <c r="R3048" s="26"/>
    </row>
    <row r="3049" spans="9:18" x14ac:dyDescent="0.25">
      <c r="I3049" s="29"/>
      <c r="R3049" s="26"/>
    </row>
    <row r="3050" spans="9:18" x14ac:dyDescent="0.25">
      <c r="I3050" s="29"/>
      <c r="R3050" s="26"/>
    </row>
    <row r="3051" spans="9:18" x14ac:dyDescent="0.25">
      <c r="I3051" s="29"/>
      <c r="R3051" s="26"/>
    </row>
    <row r="3052" spans="9:18" x14ac:dyDescent="0.25">
      <c r="I3052" s="29"/>
      <c r="R3052" s="26"/>
    </row>
    <row r="3053" spans="9:18" x14ac:dyDescent="0.25">
      <c r="I3053" s="29"/>
      <c r="R3053" s="26"/>
    </row>
    <row r="3054" spans="9:18" x14ac:dyDescent="0.25">
      <c r="I3054" s="29"/>
      <c r="R3054" s="26"/>
    </row>
    <row r="3055" spans="9:18" x14ac:dyDescent="0.25">
      <c r="I3055" s="29"/>
      <c r="R3055" s="26"/>
    </row>
    <row r="3056" spans="9:18" x14ac:dyDescent="0.25">
      <c r="I3056" s="29"/>
      <c r="R3056" s="26"/>
    </row>
    <row r="3057" spans="9:18" x14ac:dyDescent="0.25">
      <c r="I3057" s="29"/>
      <c r="R3057" s="26"/>
    </row>
    <row r="3058" spans="9:18" x14ac:dyDescent="0.25">
      <c r="I3058" s="29"/>
      <c r="R3058" s="26"/>
    </row>
    <row r="3059" spans="9:18" x14ac:dyDescent="0.25">
      <c r="I3059" s="29"/>
      <c r="R3059" s="26"/>
    </row>
    <row r="3060" spans="9:18" x14ac:dyDescent="0.25">
      <c r="I3060" s="29"/>
      <c r="R3060" s="26"/>
    </row>
    <row r="3061" spans="9:18" x14ac:dyDescent="0.25">
      <c r="I3061" s="29"/>
      <c r="R3061" s="26"/>
    </row>
    <row r="3062" spans="9:18" x14ac:dyDescent="0.25">
      <c r="I3062" s="29"/>
      <c r="R3062" s="26"/>
    </row>
    <row r="3063" spans="9:18" x14ac:dyDescent="0.25">
      <c r="I3063" s="29"/>
      <c r="R3063" s="26"/>
    </row>
    <row r="3064" spans="9:18" x14ac:dyDescent="0.25">
      <c r="I3064" s="29"/>
      <c r="R3064" s="26"/>
    </row>
    <row r="3065" spans="9:18" x14ac:dyDescent="0.25">
      <c r="I3065" s="29"/>
      <c r="R3065" s="26"/>
    </row>
    <row r="3066" spans="9:18" x14ac:dyDescent="0.25">
      <c r="I3066" s="29"/>
      <c r="R3066" s="26"/>
    </row>
    <row r="3067" spans="9:18" x14ac:dyDescent="0.25">
      <c r="I3067" s="29"/>
      <c r="R3067" s="26"/>
    </row>
    <row r="3068" spans="9:18" x14ac:dyDescent="0.25">
      <c r="I3068" s="29"/>
      <c r="R3068" s="26"/>
    </row>
    <row r="3069" spans="9:18" x14ac:dyDescent="0.25">
      <c r="I3069" s="29"/>
      <c r="R3069" s="26"/>
    </row>
    <row r="3070" spans="9:18" x14ac:dyDescent="0.25">
      <c r="I3070" s="29"/>
      <c r="R3070" s="26"/>
    </row>
    <row r="3071" spans="9:18" x14ac:dyDescent="0.25">
      <c r="I3071" s="29"/>
      <c r="R3071" s="26"/>
    </row>
    <row r="3072" spans="9:18" x14ac:dyDescent="0.25">
      <c r="I3072" s="29"/>
      <c r="R3072" s="26"/>
    </row>
    <row r="3073" spans="9:18" x14ac:dyDescent="0.25">
      <c r="I3073" s="29"/>
      <c r="R3073" s="26"/>
    </row>
    <row r="3074" spans="9:18" x14ac:dyDescent="0.25">
      <c r="I3074" s="29"/>
      <c r="R3074" s="26"/>
    </row>
    <row r="3075" spans="9:18" x14ac:dyDescent="0.25">
      <c r="I3075" s="29"/>
      <c r="R3075" s="26"/>
    </row>
    <row r="3076" spans="9:18" x14ac:dyDescent="0.25">
      <c r="I3076" s="29"/>
      <c r="R3076" s="26"/>
    </row>
    <row r="3077" spans="9:18" x14ac:dyDescent="0.25">
      <c r="I3077" s="29"/>
      <c r="R3077" s="26"/>
    </row>
    <row r="3078" spans="9:18" x14ac:dyDescent="0.25">
      <c r="I3078" s="29"/>
      <c r="R3078" s="26"/>
    </row>
    <row r="3079" spans="9:18" x14ac:dyDescent="0.25">
      <c r="I3079" s="29"/>
      <c r="R3079" s="26"/>
    </row>
    <row r="3080" spans="9:18" x14ac:dyDescent="0.25">
      <c r="I3080" s="29"/>
      <c r="R3080" s="26"/>
    </row>
    <row r="3081" spans="9:18" x14ac:dyDescent="0.25">
      <c r="I3081" s="29"/>
      <c r="R3081" s="26"/>
    </row>
    <row r="3082" spans="9:18" x14ac:dyDescent="0.25">
      <c r="I3082" s="29"/>
      <c r="R3082" s="26"/>
    </row>
    <row r="3083" spans="9:18" x14ac:dyDescent="0.25">
      <c r="I3083" s="29"/>
      <c r="R3083" s="26"/>
    </row>
    <row r="3084" spans="9:18" x14ac:dyDescent="0.25">
      <c r="I3084" s="29"/>
      <c r="R3084" s="26"/>
    </row>
    <row r="3085" spans="9:18" x14ac:dyDescent="0.25">
      <c r="I3085" s="29"/>
      <c r="R3085" s="26"/>
    </row>
    <row r="3086" spans="9:18" x14ac:dyDescent="0.25">
      <c r="I3086" s="29"/>
      <c r="R3086" s="26"/>
    </row>
    <row r="3087" spans="9:18" x14ac:dyDescent="0.25">
      <c r="I3087" s="29"/>
      <c r="R3087" s="26"/>
    </row>
    <row r="3088" spans="9:18" x14ac:dyDescent="0.25">
      <c r="I3088" s="29"/>
      <c r="R3088" s="26"/>
    </row>
    <row r="3089" spans="9:18" x14ac:dyDescent="0.25">
      <c r="I3089" s="29"/>
      <c r="R3089" s="26"/>
    </row>
    <row r="3090" spans="9:18" x14ac:dyDescent="0.25">
      <c r="I3090" s="29"/>
      <c r="R3090" s="26"/>
    </row>
    <row r="3091" spans="9:18" x14ac:dyDescent="0.25">
      <c r="I3091" s="29"/>
      <c r="R3091" s="26"/>
    </row>
    <row r="3092" spans="9:18" x14ac:dyDescent="0.25">
      <c r="I3092" s="29"/>
      <c r="R3092" s="26"/>
    </row>
    <row r="3093" spans="9:18" x14ac:dyDescent="0.25">
      <c r="I3093" s="29"/>
      <c r="R3093" s="26"/>
    </row>
    <row r="3094" spans="9:18" x14ac:dyDescent="0.25">
      <c r="I3094" s="29"/>
      <c r="R3094" s="26"/>
    </row>
    <row r="3095" spans="9:18" x14ac:dyDescent="0.25">
      <c r="I3095" s="29"/>
      <c r="R3095" s="26"/>
    </row>
    <row r="3096" spans="9:18" x14ac:dyDescent="0.25">
      <c r="I3096" s="29"/>
      <c r="R3096" s="26"/>
    </row>
    <row r="3097" spans="9:18" x14ac:dyDescent="0.25">
      <c r="I3097" s="29"/>
      <c r="R3097" s="26"/>
    </row>
    <row r="3098" spans="9:18" x14ac:dyDescent="0.25">
      <c r="I3098" s="29"/>
      <c r="R3098" s="26"/>
    </row>
    <row r="3099" spans="9:18" x14ac:dyDescent="0.25">
      <c r="I3099" s="29"/>
      <c r="R3099" s="26"/>
    </row>
    <row r="3100" spans="9:18" x14ac:dyDescent="0.25">
      <c r="I3100" s="29"/>
      <c r="R3100" s="26"/>
    </row>
    <row r="3101" spans="9:18" x14ac:dyDescent="0.25">
      <c r="I3101" s="29"/>
      <c r="R3101" s="26"/>
    </row>
    <row r="3102" spans="9:18" x14ac:dyDescent="0.25">
      <c r="I3102" s="29"/>
      <c r="R3102" s="26"/>
    </row>
    <row r="3103" spans="9:18" x14ac:dyDescent="0.25">
      <c r="I3103" s="29"/>
      <c r="R3103" s="26"/>
    </row>
    <row r="3104" spans="9:18" x14ac:dyDescent="0.25">
      <c r="I3104" s="29"/>
      <c r="R3104" s="26"/>
    </row>
    <row r="3105" spans="9:18" x14ac:dyDescent="0.25">
      <c r="I3105" s="29"/>
      <c r="R3105" s="26"/>
    </row>
    <row r="3106" spans="9:18" x14ac:dyDescent="0.25">
      <c r="I3106" s="29"/>
      <c r="R3106" s="26"/>
    </row>
    <row r="3107" spans="9:18" x14ac:dyDescent="0.25">
      <c r="I3107" s="29"/>
      <c r="R3107" s="26"/>
    </row>
    <row r="3108" spans="9:18" x14ac:dyDescent="0.25">
      <c r="I3108" s="29"/>
      <c r="R3108" s="26"/>
    </row>
    <row r="3109" spans="9:18" x14ac:dyDescent="0.25">
      <c r="I3109" s="29"/>
      <c r="R3109" s="26"/>
    </row>
    <row r="3110" spans="9:18" x14ac:dyDescent="0.25">
      <c r="I3110" s="29"/>
      <c r="R3110" s="26"/>
    </row>
    <row r="3111" spans="9:18" x14ac:dyDescent="0.25">
      <c r="I3111" s="29"/>
      <c r="R3111" s="26"/>
    </row>
    <row r="3112" spans="9:18" x14ac:dyDescent="0.25">
      <c r="I3112" s="29"/>
      <c r="R3112" s="26"/>
    </row>
    <row r="3113" spans="9:18" x14ac:dyDescent="0.25">
      <c r="I3113" s="29"/>
      <c r="R3113" s="26"/>
    </row>
    <row r="3114" spans="9:18" x14ac:dyDescent="0.25">
      <c r="I3114" s="29"/>
      <c r="R3114" s="26"/>
    </row>
    <row r="3115" spans="9:18" x14ac:dyDescent="0.25">
      <c r="I3115" s="29"/>
      <c r="R3115" s="26"/>
    </row>
    <row r="3116" spans="9:18" x14ac:dyDescent="0.25">
      <c r="I3116" s="29"/>
      <c r="R3116" s="26"/>
    </row>
    <row r="3117" spans="9:18" x14ac:dyDescent="0.25">
      <c r="I3117" s="29"/>
      <c r="R3117" s="26"/>
    </row>
    <row r="3118" spans="9:18" x14ac:dyDescent="0.25">
      <c r="I3118" s="29"/>
      <c r="R3118" s="26"/>
    </row>
    <row r="3119" spans="9:18" x14ac:dyDescent="0.25">
      <c r="I3119" s="29"/>
      <c r="R3119" s="26"/>
    </row>
    <row r="3120" spans="9:18" x14ac:dyDescent="0.25">
      <c r="I3120" s="29"/>
      <c r="R3120" s="26"/>
    </row>
    <row r="3121" spans="9:18" x14ac:dyDescent="0.25">
      <c r="I3121" s="29"/>
      <c r="R3121" s="26"/>
    </row>
    <row r="3122" spans="9:18" x14ac:dyDescent="0.25">
      <c r="I3122" s="29"/>
      <c r="R3122" s="26"/>
    </row>
    <row r="3123" spans="9:18" x14ac:dyDescent="0.25">
      <c r="I3123" s="29"/>
      <c r="R3123" s="26"/>
    </row>
    <row r="3124" spans="9:18" x14ac:dyDescent="0.25">
      <c r="I3124" s="29"/>
      <c r="R3124" s="26"/>
    </row>
    <row r="3125" spans="9:18" x14ac:dyDescent="0.25">
      <c r="I3125" s="29"/>
      <c r="R3125" s="26"/>
    </row>
    <row r="3126" spans="9:18" x14ac:dyDescent="0.25">
      <c r="I3126" s="29"/>
      <c r="R3126" s="26"/>
    </row>
    <row r="3127" spans="9:18" x14ac:dyDescent="0.25">
      <c r="I3127" s="29"/>
      <c r="R3127" s="26"/>
    </row>
    <row r="3128" spans="9:18" x14ac:dyDescent="0.25">
      <c r="I3128" s="29"/>
      <c r="R3128" s="26"/>
    </row>
    <row r="3129" spans="9:18" x14ac:dyDescent="0.25">
      <c r="I3129" s="29"/>
      <c r="R3129" s="26"/>
    </row>
    <row r="3130" spans="9:18" x14ac:dyDescent="0.25">
      <c r="I3130" s="29"/>
      <c r="R3130" s="26"/>
    </row>
    <row r="3131" spans="9:18" x14ac:dyDescent="0.25">
      <c r="I3131" s="29"/>
      <c r="R3131" s="26"/>
    </row>
    <row r="3132" spans="9:18" x14ac:dyDescent="0.25">
      <c r="I3132" s="29"/>
      <c r="R3132" s="26"/>
    </row>
    <row r="3133" spans="9:18" x14ac:dyDescent="0.25">
      <c r="I3133" s="29"/>
      <c r="R3133" s="26"/>
    </row>
    <row r="3134" spans="9:18" x14ac:dyDescent="0.25">
      <c r="I3134" s="29"/>
      <c r="R3134" s="26"/>
    </row>
    <row r="3135" spans="9:18" x14ac:dyDescent="0.25">
      <c r="I3135" s="29"/>
      <c r="R3135" s="26"/>
    </row>
    <row r="3136" spans="9:18" x14ac:dyDescent="0.25">
      <c r="I3136" s="29"/>
      <c r="R3136" s="26"/>
    </row>
    <row r="3137" spans="9:18" x14ac:dyDescent="0.25">
      <c r="I3137" s="29"/>
      <c r="R3137" s="26"/>
    </row>
    <row r="3138" spans="9:18" x14ac:dyDescent="0.25">
      <c r="I3138" s="29"/>
      <c r="R3138" s="26"/>
    </row>
    <row r="3139" spans="9:18" x14ac:dyDescent="0.25">
      <c r="I3139" s="29"/>
      <c r="R3139" s="26"/>
    </row>
    <row r="3140" spans="9:18" x14ac:dyDescent="0.25">
      <c r="I3140" s="29"/>
      <c r="R3140" s="26"/>
    </row>
    <row r="3141" spans="9:18" x14ac:dyDescent="0.25">
      <c r="I3141" s="29"/>
      <c r="R3141" s="26"/>
    </row>
    <row r="3142" spans="9:18" x14ac:dyDescent="0.25">
      <c r="I3142" s="29"/>
      <c r="R3142" s="26"/>
    </row>
    <row r="3143" spans="9:18" x14ac:dyDescent="0.25">
      <c r="I3143" s="29"/>
      <c r="R3143" s="26"/>
    </row>
    <row r="3144" spans="9:18" x14ac:dyDescent="0.25">
      <c r="I3144" s="29"/>
      <c r="R3144" s="26"/>
    </row>
    <row r="3145" spans="9:18" x14ac:dyDescent="0.25">
      <c r="I3145" s="29"/>
      <c r="R3145" s="26"/>
    </row>
    <row r="3146" spans="9:18" x14ac:dyDescent="0.25">
      <c r="I3146" s="29"/>
      <c r="R3146" s="26"/>
    </row>
    <row r="3147" spans="9:18" x14ac:dyDescent="0.25">
      <c r="I3147" s="29"/>
      <c r="R3147" s="26"/>
    </row>
    <row r="3148" spans="9:18" x14ac:dyDescent="0.25">
      <c r="I3148" s="29"/>
      <c r="R3148" s="26"/>
    </row>
    <row r="3149" spans="9:18" x14ac:dyDescent="0.25">
      <c r="I3149" s="29"/>
      <c r="R3149" s="26"/>
    </row>
    <row r="3150" spans="9:18" x14ac:dyDescent="0.25">
      <c r="I3150" s="29"/>
      <c r="R3150" s="26"/>
    </row>
    <row r="3151" spans="9:18" x14ac:dyDescent="0.25">
      <c r="I3151" s="29"/>
      <c r="R3151" s="26"/>
    </row>
    <row r="3152" spans="9:18" x14ac:dyDescent="0.25">
      <c r="I3152" s="29"/>
      <c r="R3152" s="26"/>
    </row>
    <row r="3153" spans="9:18" x14ac:dyDescent="0.25">
      <c r="I3153" s="29"/>
      <c r="R3153" s="26"/>
    </row>
    <row r="3154" spans="9:18" x14ac:dyDescent="0.25">
      <c r="I3154" s="29"/>
      <c r="R3154" s="26"/>
    </row>
    <row r="3155" spans="9:18" x14ac:dyDescent="0.25">
      <c r="I3155" s="29"/>
      <c r="R3155" s="26"/>
    </row>
    <row r="3156" spans="9:18" x14ac:dyDescent="0.25">
      <c r="I3156" s="29"/>
      <c r="R3156" s="26"/>
    </row>
    <row r="3157" spans="9:18" x14ac:dyDescent="0.25">
      <c r="I3157" s="29"/>
      <c r="R3157" s="26"/>
    </row>
    <row r="3158" spans="9:18" x14ac:dyDescent="0.25">
      <c r="I3158" s="29"/>
      <c r="R3158" s="26"/>
    </row>
    <row r="3159" spans="9:18" x14ac:dyDescent="0.25">
      <c r="I3159" s="29"/>
      <c r="R3159" s="26"/>
    </row>
    <row r="3160" spans="9:18" x14ac:dyDescent="0.25">
      <c r="I3160" s="29"/>
      <c r="R3160" s="26"/>
    </row>
    <row r="3161" spans="9:18" x14ac:dyDescent="0.25">
      <c r="I3161" s="29"/>
      <c r="R3161" s="26"/>
    </row>
    <row r="3162" spans="9:18" x14ac:dyDescent="0.25">
      <c r="I3162" s="29"/>
      <c r="R3162" s="26"/>
    </row>
    <row r="3163" spans="9:18" x14ac:dyDescent="0.25">
      <c r="I3163" s="29"/>
      <c r="R3163" s="26"/>
    </row>
    <row r="3164" spans="9:18" x14ac:dyDescent="0.25">
      <c r="I3164" s="29"/>
      <c r="R3164" s="26"/>
    </row>
    <row r="3165" spans="9:18" x14ac:dyDescent="0.25">
      <c r="I3165" s="29"/>
      <c r="R3165" s="26"/>
    </row>
    <row r="3166" spans="9:18" x14ac:dyDescent="0.25">
      <c r="I3166" s="29"/>
      <c r="R3166" s="26"/>
    </row>
    <row r="3167" spans="9:18" x14ac:dyDescent="0.25">
      <c r="I3167" s="29"/>
      <c r="R3167" s="26"/>
    </row>
    <row r="3168" spans="9:18" x14ac:dyDescent="0.25">
      <c r="I3168" s="29"/>
      <c r="R3168" s="26"/>
    </row>
    <row r="3169" spans="9:18" x14ac:dyDescent="0.25">
      <c r="I3169" s="29"/>
      <c r="R3169" s="26"/>
    </row>
    <row r="3170" spans="9:18" x14ac:dyDescent="0.25">
      <c r="I3170" s="29"/>
      <c r="R3170" s="26"/>
    </row>
    <row r="3171" spans="9:18" x14ac:dyDescent="0.25">
      <c r="I3171" s="29"/>
      <c r="R3171" s="26"/>
    </row>
    <row r="3172" spans="9:18" x14ac:dyDescent="0.25">
      <c r="I3172" s="29"/>
      <c r="R3172" s="26"/>
    </row>
    <row r="3173" spans="9:18" x14ac:dyDescent="0.25">
      <c r="I3173" s="29"/>
      <c r="R3173" s="26"/>
    </row>
    <row r="3174" spans="9:18" x14ac:dyDescent="0.25">
      <c r="I3174" s="29"/>
      <c r="R3174" s="26"/>
    </row>
    <row r="3175" spans="9:18" x14ac:dyDescent="0.25">
      <c r="I3175" s="29"/>
      <c r="R3175" s="26"/>
    </row>
    <row r="3176" spans="9:18" x14ac:dyDescent="0.25">
      <c r="I3176" s="29"/>
      <c r="R3176" s="26"/>
    </row>
    <row r="3177" spans="9:18" x14ac:dyDescent="0.25">
      <c r="I3177" s="29"/>
      <c r="R3177" s="26"/>
    </row>
    <row r="3178" spans="9:18" x14ac:dyDescent="0.25">
      <c r="I3178" s="29"/>
      <c r="R3178" s="26"/>
    </row>
    <row r="3179" spans="9:18" x14ac:dyDescent="0.25">
      <c r="I3179" s="29"/>
      <c r="R3179" s="26"/>
    </row>
    <row r="3180" spans="9:18" x14ac:dyDescent="0.25">
      <c r="I3180" s="29"/>
      <c r="R3180" s="26"/>
    </row>
    <row r="3181" spans="9:18" x14ac:dyDescent="0.25">
      <c r="I3181" s="29"/>
      <c r="R3181" s="26"/>
    </row>
    <row r="3182" spans="9:18" x14ac:dyDescent="0.25">
      <c r="I3182" s="29"/>
      <c r="R3182" s="26"/>
    </row>
    <row r="3183" spans="9:18" x14ac:dyDescent="0.25">
      <c r="I3183" s="29"/>
      <c r="R3183" s="26"/>
    </row>
    <row r="3184" spans="9:18" x14ac:dyDescent="0.25">
      <c r="I3184" s="29"/>
      <c r="R3184" s="26"/>
    </row>
    <row r="3185" spans="9:18" x14ac:dyDescent="0.25">
      <c r="I3185" s="29"/>
      <c r="R3185" s="26"/>
    </row>
    <row r="3186" spans="9:18" x14ac:dyDescent="0.25">
      <c r="I3186" s="29"/>
      <c r="R3186" s="26"/>
    </row>
    <row r="3187" spans="9:18" x14ac:dyDescent="0.25">
      <c r="I3187" s="29"/>
      <c r="R3187" s="26"/>
    </row>
    <row r="3188" spans="9:18" x14ac:dyDescent="0.25">
      <c r="I3188" s="29"/>
      <c r="R3188" s="26"/>
    </row>
    <row r="3189" spans="9:18" x14ac:dyDescent="0.25">
      <c r="I3189" s="29"/>
      <c r="R3189" s="26"/>
    </row>
    <row r="3190" spans="9:18" x14ac:dyDescent="0.25">
      <c r="I3190" s="29"/>
      <c r="R3190" s="26"/>
    </row>
    <row r="3191" spans="9:18" x14ac:dyDescent="0.25">
      <c r="I3191" s="29"/>
      <c r="R3191" s="26"/>
    </row>
    <row r="3192" spans="9:18" x14ac:dyDescent="0.25">
      <c r="I3192" s="29"/>
      <c r="R3192" s="26"/>
    </row>
    <row r="3193" spans="9:18" x14ac:dyDescent="0.25">
      <c r="I3193" s="29"/>
      <c r="R3193" s="26"/>
    </row>
    <row r="3194" spans="9:18" x14ac:dyDescent="0.25">
      <c r="I3194" s="29"/>
      <c r="R3194" s="26"/>
    </row>
    <row r="3195" spans="9:18" x14ac:dyDescent="0.25">
      <c r="I3195" s="29"/>
      <c r="R3195" s="26"/>
    </row>
    <row r="3196" spans="9:18" x14ac:dyDescent="0.25">
      <c r="I3196" s="29"/>
      <c r="R3196" s="26"/>
    </row>
    <row r="3197" spans="9:18" x14ac:dyDescent="0.25">
      <c r="I3197" s="29"/>
      <c r="R3197" s="26"/>
    </row>
    <row r="3198" spans="9:18" x14ac:dyDescent="0.25">
      <c r="I3198" s="29"/>
      <c r="R3198" s="26"/>
    </row>
    <row r="3199" spans="9:18" x14ac:dyDescent="0.25">
      <c r="I3199" s="29"/>
      <c r="R3199" s="26"/>
    </row>
    <row r="3200" spans="9:18" x14ac:dyDescent="0.25">
      <c r="I3200" s="29"/>
      <c r="R3200" s="26"/>
    </row>
    <row r="3201" spans="9:18" x14ac:dyDescent="0.25">
      <c r="I3201" s="29"/>
      <c r="R3201" s="26"/>
    </row>
    <row r="3202" spans="9:18" x14ac:dyDescent="0.25">
      <c r="I3202" s="29"/>
      <c r="R3202" s="26"/>
    </row>
    <row r="3203" spans="9:18" x14ac:dyDescent="0.25">
      <c r="I3203" s="29"/>
      <c r="R3203" s="26"/>
    </row>
    <row r="3204" spans="9:18" x14ac:dyDescent="0.25">
      <c r="I3204" s="29"/>
      <c r="R3204" s="26"/>
    </row>
    <row r="3205" spans="9:18" x14ac:dyDescent="0.25">
      <c r="I3205" s="29"/>
      <c r="R3205" s="26"/>
    </row>
    <row r="3206" spans="9:18" x14ac:dyDescent="0.25">
      <c r="I3206" s="29"/>
      <c r="R3206" s="26"/>
    </row>
    <row r="3207" spans="9:18" x14ac:dyDescent="0.25">
      <c r="I3207" s="29"/>
      <c r="R3207" s="26"/>
    </row>
    <row r="3208" spans="9:18" x14ac:dyDescent="0.25">
      <c r="I3208" s="29"/>
      <c r="R3208" s="26"/>
    </row>
    <row r="3209" spans="9:18" x14ac:dyDescent="0.25">
      <c r="I3209" s="29"/>
      <c r="R3209" s="26"/>
    </row>
    <row r="3210" spans="9:18" x14ac:dyDescent="0.25">
      <c r="I3210" s="29"/>
      <c r="R3210" s="26"/>
    </row>
    <row r="3211" spans="9:18" x14ac:dyDescent="0.25">
      <c r="I3211" s="29"/>
      <c r="R3211" s="26"/>
    </row>
    <row r="3212" spans="9:18" x14ac:dyDescent="0.25">
      <c r="I3212" s="29"/>
      <c r="R3212" s="26"/>
    </row>
    <row r="3213" spans="9:18" x14ac:dyDescent="0.25">
      <c r="I3213" s="29"/>
      <c r="R3213" s="26"/>
    </row>
    <row r="3214" spans="9:18" x14ac:dyDescent="0.25">
      <c r="I3214" s="29"/>
      <c r="R3214" s="26"/>
    </row>
    <row r="3215" spans="9:18" x14ac:dyDescent="0.25">
      <c r="I3215" s="29"/>
      <c r="R3215" s="26"/>
    </row>
    <row r="3216" spans="9:18" x14ac:dyDescent="0.25">
      <c r="I3216" s="29"/>
      <c r="R3216" s="26"/>
    </row>
    <row r="3217" spans="9:18" x14ac:dyDescent="0.25">
      <c r="I3217" s="29"/>
      <c r="R3217" s="26"/>
    </row>
    <row r="3218" spans="9:18" x14ac:dyDescent="0.25">
      <c r="I3218" s="29"/>
      <c r="R3218" s="26"/>
    </row>
    <row r="3219" spans="9:18" x14ac:dyDescent="0.25">
      <c r="I3219" s="29"/>
      <c r="R3219" s="26"/>
    </row>
    <row r="3220" spans="9:18" x14ac:dyDescent="0.25">
      <c r="I3220" s="29"/>
      <c r="R3220" s="26"/>
    </row>
    <row r="3221" spans="9:18" x14ac:dyDescent="0.25">
      <c r="I3221" s="29"/>
      <c r="R3221" s="26"/>
    </row>
    <row r="3222" spans="9:18" x14ac:dyDescent="0.25">
      <c r="I3222" s="29"/>
      <c r="R3222" s="26"/>
    </row>
    <row r="3223" spans="9:18" x14ac:dyDescent="0.25">
      <c r="I3223" s="29"/>
      <c r="R3223" s="26"/>
    </row>
    <row r="3224" spans="9:18" x14ac:dyDescent="0.25">
      <c r="I3224" s="29"/>
      <c r="R3224" s="26"/>
    </row>
    <row r="3225" spans="9:18" x14ac:dyDescent="0.25">
      <c r="I3225" s="29"/>
      <c r="R3225" s="26"/>
    </row>
    <row r="3226" spans="9:18" x14ac:dyDescent="0.25">
      <c r="I3226" s="29"/>
      <c r="R3226" s="26"/>
    </row>
    <row r="3227" spans="9:18" x14ac:dyDescent="0.25">
      <c r="I3227" s="29"/>
      <c r="R3227" s="26"/>
    </row>
    <row r="3228" spans="9:18" x14ac:dyDescent="0.25">
      <c r="I3228" s="29"/>
      <c r="R3228" s="26"/>
    </row>
    <row r="3229" spans="9:18" x14ac:dyDescent="0.25">
      <c r="I3229" s="29"/>
      <c r="R3229" s="26"/>
    </row>
    <row r="3230" spans="9:18" x14ac:dyDescent="0.25">
      <c r="I3230" s="29"/>
      <c r="R3230" s="26"/>
    </row>
    <row r="3231" spans="9:18" x14ac:dyDescent="0.25">
      <c r="I3231" s="29"/>
      <c r="R3231" s="26"/>
    </row>
    <row r="3232" spans="9:18" x14ac:dyDescent="0.25">
      <c r="I3232" s="29"/>
      <c r="R3232" s="26"/>
    </row>
    <row r="3233" spans="9:18" x14ac:dyDescent="0.25">
      <c r="I3233" s="29"/>
      <c r="R3233" s="26"/>
    </row>
    <row r="3234" spans="9:18" x14ac:dyDescent="0.25">
      <c r="I3234" s="29"/>
      <c r="R3234" s="26"/>
    </row>
    <row r="3235" spans="9:18" x14ac:dyDescent="0.25">
      <c r="I3235" s="29"/>
      <c r="R3235" s="26"/>
    </row>
    <row r="3236" spans="9:18" x14ac:dyDescent="0.25">
      <c r="I3236" s="29"/>
      <c r="R3236" s="26"/>
    </row>
    <row r="3237" spans="9:18" x14ac:dyDescent="0.25">
      <c r="I3237" s="29"/>
      <c r="R3237" s="26"/>
    </row>
    <row r="3238" spans="9:18" x14ac:dyDescent="0.25">
      <c r="I3238" s="29"/>
      <c r="R3238" s="26"/>
    </row>
    <row r="3239" spans="9:18" x14ac:dyDescent="0.25">
      <c r="I3239" s="29"/>
      <c r="R3239" s="26"/>
    </row>
    <row r="3240" spans="9:18" x14ac:dyDescent="0.25">
      <c r="I3240" s="29"/>
      <c r="R3240" s="26"/>
    </row>
    <row r="3241" spans="9:18" x14ac:dyDescent="0.25">
      <c r="I3241" s="29"/>
      <c r="R3241" s="26"/>
    </row>
    <row r="3242" spans="9:18" x14ac:dyDescent="0.25">
      <c r="I3242" s="29"/>
      <c r="R3242" s="26"/>
    </row>
    <row r="3243" spans="9:18" x14ac:dyDescent="0.25">
      <c r="I3243" s="29"/>
      <c r="R3243" s="26"/>
    </row>
    <row r="3244" spans="9:18" x14ac:dyDescent="0.25">
      <c r="I3244" s="29"/>
      <c r="R3244" s="26"/>
    </row>
    <row r="3245" spans="9:18" x14ac:dyDescent="0.25">
      <c r="I3245" s="29"/>
      <c r="R3245" s="26"/>
    </row>
    <row r="3246" spans="9:18" x14ac:dyDescent="0.25">
      <c r="I3246" s="29"/>
      <c r="R3246" s="26"/>
    </row>
    <row r="3247" spans="9:18" x14ac:dyDescent="0.25">
      <c r="I3247" s="29"/>
      <c r="R3247" s="26"/>
    </row>
    <row r="3248" spans="9:18" x14ac:dyDescent="0.25">
      <c r="I3248" s="29"/>
      <c r="R3248" s="26"/>
    </row>
    <row r="3249" spans="9:18" x14ac:dyDescent="0.25">
      <c r="I3249" s="29"/>
      <c r="R3249" s="26"/>
    </row>
    <row r="3250" spans="9:18" x14ac:dyDescent="0.25">
      <c r="I3250" s="29"/>
      <c r="R3250" s="26"/>
    </row>
    <row r="3251" spans="9:18" x14ac:dyDescent="0.25">
      <c r="I3251" s="29"/>
      <c r="R3251" s="26"/>
    </row>
    <row r="3252" spans="9:18" x14ac:dyDescent="0.25">
      <c r="I3252" s="29"/>
      <c r="R3252" s="26"/>
    </row>
    <row r="3253" spans="9:18" x14ac:dyDescent="0.25">
      <c r="I3253" s="29"/>
      <c r="R3253" s="26"/>
    </row>
    <row r="3254" spans="9:18" x14ac:dyDescent="0.25">
      <c r="I3254" s="29"/>
      <c r="R3254" s="26"/>
    </row>
    <row r="3255" spans="9:18" x14ac:dyDescent="0.25">
      <c r="I3255" s="29"/>
      <c r="R3255" s="26"/>
    </row>
    <row r="3256" spans="9:18" x14ac:dyDescent="0.25">
      <c r="I3256" s="29"/>
      <c r="R3256" s="26"/>
    </row>
    <row r="3257" spans="9:18" x14ac:dyDescent="0.25">
      <c r="I3257" s="29"/>
      <c r="R3257" s="26"/>
    </row>
    <row r="3258" spans="9:18" x14ac:dyDescent="0.25">
      <c r="I3258" s="29"/>
      <c r="R3258" s="26"/>
    </row>
    <row r="3259" spans="9:18" x14ac:dyDescent="0.25">
      <c r="I3259" s="29"/>
      <c r="R3259" s="26"/>
    </row>
    <row r="3260" spans="9:18" x14ac:dyDescent="0.25">
      <c r="I3260" s="29"/>
      <c r="R3260" s="26"/>
    </row>
    <row r="3261" spans="9:18" x14ac:dyDescent="0.25">
      <c r="I3261" s="29"/>
      <c r="R3261" s="26"/>
    </row>
    <row r="3262" spans="9:18" x14ac:dyDescent="0.25">
      <c r="I3262" s="29"/>
      <c r="R3262" s="26"/>
    </row>
    <row r="3263" spans="9:18" x14ac:dyDescent="0.25">
      <c r="I3263" s="29"/>
      <c r="R3263" s="26"/>
    </row>
    <row r="3264" spans="9:18" x14ac:dyDescent="0.25">
      <c r="I3264" s="29"/>
      <c r="R3264" s="26"/>
    </row>
    <row r="3265" spans="9:18" x14ac:dyDescent="0.25">
      <c r="I3265" s="29"/>
      <c r="R3265" s="26"/>
    </row>
    <row r="3266" spans="9:18" x14ac:dyDescent="0.25">
      <c r="I3266" s="29"/>
      <c r="R3266" s="26"/>
    </row>
    <row r="3267" spans="9:18" x14ac:dyDescent="0.25">
      <c r="I3267" s="29"/>
      <c r="R3267" s="26"/>
    </row>
    <row r="3268" spans="9:18" x14ac:dyDescent="0.25">
      <c r="I3268" s="29"/>
      <c r="R3268" s="26"/>
    </row>
    <row r="3269" spans="9:18" x14ac:dyDescent="0.25">
      <c r="I3269" s="29"/>
      <c r="R3269" s="26"/>
    </row>
    <row r="3270" spans="9:18" x14ac:dyDescent="0.25">
      <c r="I3270" s="29"/>
      <c r="R3270" s="26"/>
    </row>
    <row r="3271" spans="9:18" x14ac:dyDescent="0.25">
      <c r="I3271" s="29"/>
      <c r="R3271" s="26"/>
    </row>
    <row r="3272" spans="9:18" x14ac:dyDescent="0.25">
      <c r="I3272" s="29"/>
      <c r="R3272" s="26"/>
    </row>
    <row r="3273" spans="9:18" x14ac:dyDescent="0.25">
      <c r="I3273" s="29"/>
      <c r="R3273" s="26"/>
    </row>
    <row r="3274" spans="9:18" x14ac:dyDescent="0.25">
      <c r="I3274" s="29"/>
      <c r="R3274" s="26"/>
    </row>
    <row r="3275" spans="9:18" x14ac:dyDescent="0.25">
      <c r="I3275" s="29"/>
      <c r="R3275" s="26"/>
    </row>
    <row r="3276" spans="9:18" x14ac:dyDescent="0.25">
      <c r="I3276" s="29"/>
      <c r="R3276" s="26"/>
    </row>
    <row r="3277" spans="9:18" x14ac:dyDescent="0.25">
      <c r="I3277" s="29"/>
      <c r="R3277" s="26"/>
    </row>
    <row r="3278" spans="9:18" x14ac:dyDescent="0.25">
      <c r="I3278" s="29"/>
      <c r="R3278" s="26"/>
    </row>
    <row r="3279" spans="9:18" x14ac:dyDescent="0.25">
      <c r="I3279" s="29"/>
      <c r="R3279" s="26"/>
    </row>
    <row r="3280" spans="9:18" x14ac:dyDescent="0.25">
      <c r="I3280" s="29"/>
      <c r="R3280" s="26"/>
    </row>
    <row r="3281" spans="9:18" x14ac:dyDescent="0.25">
      <c r="I3281" s="29"/>
      <c r="R3281" s="26"/>
    </row>
    <row r="3282" spans="9:18" x14ac:dyDescent="0.25">
      <c r="I3282" s="29"/>
      <c r="R3282" s="26"/>
    </row>
    <row r="3283" spans="9:18" x14ac:dyDescent="0.25">
      <c r="I3283" s="29"/>
      <c r="R3283" s="26"/>
    </row>
    <row r="3284" spans="9:18" x14ac:dyDescent="0.25">
      <c r="I3284" s="29"/>
      <c r="R3284" s="26"/>
    </row>
    <row r="3285" spans="9:18" x14ac:dyDescent="0.25">
      <c r="I3285" s="29"/>
      <c r="R3285" s="26"/>
    </row>
    <row r="3286" spans="9:18" x14ac:dyDescent="0.25">
      <c r="I3286" s="29"/>
      <c r="R3286" s="26"/>
    </row>
    <row r="3287" spans="9:18" x14ac:dyDescent="0.25">
      <c r="I3287" s="29"/>
      <c r="R3287" s="26"/>
    </row>
    <row r="3288" spans="9:18" x14ac:dyDescent="0.25">
      <c r="I3288" s="29"/>
      <c r="R3288" s="26"/>
    </row>
    <row r="3289" spans="9:18" x14ac:dyDescent="0.25">
      <c r="I3289" s="29"/>
      <c r="R3289" s="26"/>
    </row>
    <row r="3290" spans="9:18" x14ac:dyDescent="0.25">
      <c r="I3290" s="29"/>
      <c r="R3290" s="26"/>
    </row>
    <row r="3291" spans="9:18" x14ac:dyDescent="0.25">
      <c r="I3291" s="29"/>
      <c r="R3291" s="26"/>
    </row>
    <row r="3292" spans="9:18" x14ac:dyDescent="0.25">
      <c r="I3292" s="29"/>
      <c r="R3292" s="26"/>
    </row>
    <row r="3293" spans="9:18" x14ac:dyDescent="0.25">
      <c r="I3293" s="29"/>
      <c r="R3293" s="26"/>
    </row>
    <row r="3294" spans="9:18" x14ac:dyDescent="0.25">
      <c r="I3294" s="29"/>
      <c r="R3294" s="26"/>
    </row>
    <row r="3295" spans="9:18" x14ac:dyDescent="0.25">
      <c r="I3295" s="29"/>
      <c r="R3295" s="26"/>
    </row>
    <row r="3296" spans="9:18" x14ac:dyDescent="0.25">
      <c r="I3296" s="29"/>
      <c r="R3296" s="26"/>
    </row>
    <row r="3297" spans="9:18" x14ac:dyDescent="0.25">
      <c r="I3297" s="29"/>
      <c r="R3297" s="26"/>
    </row>
    <row r="3298" spans="9:18" x14ac:dyDescent="0.25">
      <c r="I3298" s="29"/>
      <c r="R3298" s="26"/>
    </row>
    <row r="3299" spans="9:18" x14ac:dyDescent="0.25">
      <c r="I3299" s="29"/>
      <c r="R3299" s="26"/>
    </row>
    <row r="3300" spans="9:18" x14ac:dyDescent="0.25">
      <c r="I3300" s="29"/>
      <c r="R3300" s="26"/>
    </row>
    <row r="3301" spans="9:18" x14ac:dyDescent="0.25">
      <c r="I3301" s="29"/>
      <c r="R3301" s="26"/>
    </row>
    <row r="3302" spans="9:18" x14ac:dyDescent="0.25">
      <c r="I3302" s="29"/>
      <c r="R3302" s="26"/>
    </row>
    <row r="3303" spans="9:18" x14ac:dyDescent="0.25">
      <c r="I3303" s="29"/>
      <c r="R3303" s="26"/>
    </row>
    <row r="3304" spans="9:18" x14ac:dyDescent="0.25">
      <c r="I3304" s="29"/>
      <c r="R3304" s="26"/>
    </row>
    <row r="3305" spans="9:18" x14ac:dyDescent="0.25">
      <c r="I3305" s="29"/>
      <c r="R3305" s="26"/>
    </row>
    <row r="3306" spans="9:18" x14ac:dyDescent="0.25">
      <c r="I3306" s="29"/>
      <c r="R3306" s="26"/>
    </row>
    <row r="3307" spans="9:18" x14ac:dyDescent="0.25">
      <c r="I3307" s="29"/>
      <c r="R3307" s="26"/>
    </row>
    <row r="3308" spans="9:18" x14ac:dyDescent="0.25">
      <c r="I3308" s="29"/>
      <c r="R3308" s="26"/>
    </row>
    <row r="3309" spans="9:18" x14ac:dyDescent="0.25">
      <c r="I3309" s="29"/>
      <c r="R3309" s="26"/>
    </row>
    <row r="3310" spans="9:18" x14ac:dyDescent="0.25">
      <c r="I3310" s="29"/>
      <c r="R3310" s="26"/>
    </row>
    <row r="3311" spans="9:18" x14ac:dyDescent="0.25">
      <c r="I3311" s="29"/>
      <c r="R3311" s="26"/>
    </row>
    <row r="3312" spans="9:18" x14ac:dyDescent="0.25">
      <c r="I3312" s="29"/>
      <c r="R3312" s="26"/>
    </row>
    <row r="3313" spans="9:18" x14ac:dyDescent="0.25">
      <c r="I3313" s="29"/>
      <c r="R3313" s="26"/>
    </row>
    <row r="3314" spans="9:18" x14ac:dyDescent="0.25">
      <c r="I3314" s="29"/>
      <c r="R3314" s="26"/>
    </row>
    <row r="3315" spans="9:18" x14ac:dyDescent="0.25">
      <c r="I3315" s="29"/>
      <c r="R3315" s="26"/>
    </row>
    <row r="3316" spans="9:18" x14ac:dyDescent="0.25">
      <c r="I3316" s="29"/>
      <c r="R3316" s="26"/>
    </row>
    <row r="3317" spans="9:18" x14ac:dyDescent="0.25">
      <c r="I3317" s="29"/>
      <c r="R3317" s="26"/>
    </row>
    <row r="3318" spans="9:18" x14ac:dyDescent="0.25">
      <c r="I3318" s="29"/>
      <c r="R3318" s="26"/>
    </row>
    <row r="3319" spans="9:18" x14ac:dyDescent="0.25">
      <c r="I3319" s="29"/>
      <c r="R3319" s="26"/>
    </row>
    <row r="3320" spans="9:18" x14ac:dyDescent="0.25">
      <c r="I3320" s="29"/>
      <c r="R3320" s="26"/>
    </row>
    <row r="3321" spans="9:18" x14ac:dyDescent="0.25">
      <c r="I3321" s="29"/>
      <c r="R3321" s="26"/>
    </row>
    <row r="3322" spans="9:18" x14ac:dyDescent="0.25">
      <c r="I3322" s="29"/>
      <c r="R3322" s="26"/>
    </row>
    <row r="3323" spans="9:18" x14ac:dyDescent="0.25">
      <c r="I3323" s="29"/>
      <c r="R3323" s="26"/>
    </row>
    <row r="3324" spans="9:18" x14ac:dyDescent="0.25">
      <c r="I3324" s="29"/>
      <c r="R3324" s="26"/>
    </row>
    <row r="3325" spans="9:18" x14ac:dyDescent="0.25">
      <c r="I3325" s="29"/>
      <c r="R3325" s="26"/>
    </row>
    <row r="3326" spans="9:18" x14ac:dyDescent="0.25">
      <c r="I3326" s="29"/>
      <c r="R3326" s="26"/>
    </row>
    <row r="3327" spans="9:18" x14ac:dyDescent="0.25">
      <c r="I3327" s="29"/>
      <c r="R3327" s="26"/>
    </row>
    <row r="3328" spans="9:18" x14ac:dyDescent="0.25">
      <c r="I3328" s="29"/>
      <c r="R3328" s="26"/>
    </row>
    <row r="3329" spans="9:18" x14ac:dyDescent="0.25">
      <c r="I3329" s="29"/>
      <c r="R3329" s="26"/>
    </row>
    <row r="3330" spans="9:18" x14ac:dyDescent="0.25">
      <c r="I3330" s="29"/>
      <c r="R3330" s="26"/>
    </row>
    <row r="3331" spans="9:18" x14ac:dyDescent="0.25">
      <c r="I3331" s="29"/>
      <c r="R3331" s="26"/>
    </row>
    <row r="3332" spans="9:18" x14ac:dyDescent="0.25">
      <c r="I3332" s="29"/>
      <c r="R3332" s="26"/>
    </row>
    <row r="3333" spans="9:18" x14ac:dyDescent="0.25">
      <c r="I3333" s="29"/>
      <c r="R3333" s="26"/>
    </row>
    <row r="3334" spans="9:18" x14ac:dyDescent="0.25">
      <c r="I3334" s="29"/>
      <c r="R3334" s="26"/>
    </row>
    <row r="3335" spans="9:18" x14ac:dyDescent="0.25">
      <c r="I3335" s="29"/>
      <c r="R3335" s="26"/>
    </row>
    <row r="3336" spans="9:18" x14ac:dyDescent="0.25">
      <c r="I3336" s="29"/>
      <c r="R3336" s="26"/>
    </row>
    <row r="3337" spans="9:18" x14ac:dyDescent="0.25">
      <c r="I3337" s="29"/>
      <c r="R3337" s="26"/>
    </row>
    <row r="3338" spans="9:18" x14ac:dyDescent="0.25">
      <c r="I3338" s="29"/>
      <c r="R3338" s="26"/>
    </row>
    <row r="3339" spans="9:18" x14ac:dyDescent="0.25">
      <c r="I3339" s="29"/>
      <c r="R3339" s="26"/>
    </row>
    <row r="3340" spans="9:18" x14ac:dyDescent="0.25">
      <c r="I3340" s="29"/>
      <c r="R3340" s="26"/>
    </row>
    <row r="3341" spans="9:18" x14ac:dyDescent="0.25">
      <c r="I3341" s="29"/>
      <c r="R3341" s="26"/>
    </row>
    <row r="3342" spans="9:18" x14ac:dyDescent="0.25">
      <c r="I3342" s="29"/>
      <c r="R3342" s="26"/>
    </row>
    <row r="3343" spans="9:18" x14ac:dyDescent="0.25">
      <c r="I3343" s="29"/>
      <c r="R3343" s="26"/>
    </row>
    <row r="3344" spans="9:18" x14ac:dyDescent="0.25">
      <c r="I3344" s="29"/>
      <c r="R3344" s="26"/>
    </row>
    <row r="3345" spans="9:18" x14ac:dyDescent="0.25">
      <c r="I3345" s="29"/>
      <c r="R3345" s="26"/>
    </row>
    <row r="3346" spans="9:18" x14ac:dyDescent="0.25">
      <c r="I3346" s="29"/>
      <c r="R3346" s="26"/>
    </row>
    <row r="3347" spans="9:18" x14ac:dyDescent="0.25">
      <c r="I3347" s="29"/>
      <c r="R3347" s="26"/>
    </row>
    <row r="3348" spans="9:18" x14ac:dyDescent="0.25">
      <c r="I3348" s="29"/>
      <c r="R3348" s="26"/>
    </row>
    <row r="3349" spans="9:18" x14ac:dyDescent="0.25">
      <c r="I3349" s="29"/>
      <c r="R3349" s="26"/>
    </row>
    <row r="3350" spans="9:18" x14ac:dyDescent="0.25">
      <c r="I3350" s="29"/>
      <c r="R3350" s="26"/>
    </row>
    <row r="3351" spans="9:18" x14ac:dyDescent="0.25">
      <c r="I3351" s="29"/>
      <c r="R3351" s="26"/>
    </row>
    <row r="3352" spans="9:18" x14ac:dyDescent="0.25">
      <c r="I3352" s="29"/>
      <c r="R3352" s="26"/>
    </row>
    <row r="3353" spans="9:18" x14ac:dyDescent="0.25">
      <c r="I3353" s="29"/>
      <c r="R3353" s="26"/>
    </row>
    <row r="3354" spans="9:18" x14ac:dyDescent="0.25">
      <c r="I3354" s="29"/>
      <c r="R3354" s="26"/>
    </row>
    <row r="3355" spans="9:18" x14ac:dyDescent="0.25">
      <c r="I3355" s="29"/>
      <c r="R3355" s="26"/>
    </row>
    <row r="3356" spans="9:18" x14ac:dyDescent="0.25">
      <c r="I3356" s="29"/>
      <c r="R3356" s="26"/>
    </row>
    <row r="3357" spans="9:18" x14ac:dyDescent="0.25">
      <c r="I3357" s="29"/>
      <c r="R3357" s="26"/>
    </row>
    <row r="3358" spans="9:18" x14ac:dyDescent="0.25">
      <c r="I3358" s="29"/>
      <c r="R3358" s="26"/>
    </row>
    <row r="3359" spans="9:18" x14ac:dyDescent="0.25">
      <c r="I3359" s="29"/>
      <c r="R3359" s="26"/>
    </row>
    <row r="3360" spans="9:18" x14ac:dyDescent="0.25">
      <c r="I3360" s="29"/>
      <c r="R3360" s="26"/>
    </row>
    <row r="3361" spans="9:18" x14ac:dyDescent="0.25">
      <c r="I3361" s="29"/>
      <c r="R3361" s="26"/>
    </row>
    <row r="3362" spans="9:18" x14ac:dyDescent="0.25">
      <c r="I3362" s="29"/>
      <c r="R3362" s="26"/>
    </row>
    <row r="3363" spans="9:18" x14ac:dyDescent="0.25">
      <c r="I3363" s="29"/>
      <c r="R3363" s="26"/>
    </row>
    <row r="3364" spans="9:18" x14ac:dyDescent="0.25">
      <c r="I3364" s="29"/>
      <c r="R3364" s="26"/>
    </row>
    <row r="3365" spans="9:18" x14ac:dyDescent="0.25">
      <c r="I3365" s="29"/>
      <c r="R3365" s="26"/>
    </row>
    <row r="3366" spans="9:18" x14ac:dyDescent="0.25">
      <c r="I3366" s="29"/>
      <c r="R3366" s="26"/>
    </row>
    <row r="3367" spans="9:18" x14ac:dyDescent="0.25">
      <c r="I3367" s="29"/>
      <c r="R3367" s="26"/>
    </row>
    <row r="3368" spans="9:18" x14ac:dyDescent="0.25">
      <c r="I3368" s="29"/>
      <c r="R3368" s="26"/>
    </row>
    <row r="3369" spans="9:18" x14ac:dyDescent="0.25">
      <c r="I3369" s="29"/>
      <c r="R3369" s="26"/>
    </row>
    <row r="3370" spans="9:18" x14ac:dyDescent="0.25">
      <c r="I3370" s="29"/>
      <c r="R3370" s="26"/>
    </row>
    <row r="3371" spans="9:18" x14ac:dyDescent="0.25">
      <c r="I3371" s="29"/>
      <c r="R3371" s="26"/>
    </row>
    <row r="3372" spans="9:18" x14ac:dyDescent="0.25">
      <c r="I3372" s="29"/>
      <c r="R3372" s="26"/>
    </row>
    <row r="3373" spans="9:18" x14ac:dyDescent="0.25">
      <c r="I3373" s="29"/>
      <c r="R3373" s="26"/>
    </row>
    <row r="3374" spans="9:18" x14ac:dyDescent="0.25">
      <c r="I3374" s="29"/>
      <c r="R3374" s="26"/>
    </row>
    <row r="3375" spans="9:18" x14ac:dyDescent="0.25">
      <c r="I3375" s="29"/>
      <c r="R3375" s="26"/>
    </row>
    <row r="3376" spans="9:18" x14ac:dyDescent="0.25">
      <c r="I3376" s="29"/>
      <c r="R3376" s="26"/>
    </row>
    <row r="3377" spans="9:18" x14ac:dyDescent="0.25">
      <c r="I3377" s="29"/>
      <c r="R3377" s="26"/>
    </row>
    <row r="3378" spans="9:18" x14ac:dyDescent="0.25">
      <c r="I3378" s="29"/>
      <c r="R3378" s="26"/>
    </row>
    <row r="3379" spans="9:18" x14ac:dyDescent="0.25">
      <c r="I3379" s="29"/>
      <c r="R3379" s="26"/>
    </row>
    <row r="3380" spans="9:18" x14ac:dyDescent="0.25">
      <c r="I3380" s="29"/>
      <c r="R3380" s="26"/>
    </row>
    <row r="3381" spans="9:18" x14ac:dyDescent="0.25">
      <c r="I3381" s="29"/>
      <c r="R3381" s="26"/>
    </row>
    <row r="3382" spans="9:18" x14ac:dyDescent="0.25">
      <c r="I3382" s="29"/>
      <c r="R3382" s="26"/>
    </row>
    <row r="3383" spans="9:18" x14ac:dyDescent="0.25">
      <c r="I3383" s="29"/>
      <c r="R3383" s="26"/>
    </row>
    <row r="3384" spans="9:18" x14ac:dyDescent="0.25">
      <c r="I3384" s="29"/>
      <c r="R3384" s="26"/>
    </row>
    <row r="3385" spans="9:18" x14ac:dyDescent="0.25">
      <c r="I3385" s="29"/>
      <c r="R3385" s="26"/>
    </row>
    <row r="3386" spans="9:18" x14ac:dyDescent="0.25">
      <c r="I3386" s="29"/>
      <c r="R3386" s="26"/>
    </row>
    <row r="3387" spans="9:18" x14ac:dyDescent="0.25">
      <c r="I3387" s="29"/>
      <c r="R3387" s="26"/>
    </row>
    <row r="3388" spans="9:18" x14ac:dyDescent="0.25">
      <c r="I3388" s="29"/>
      <c r="R3388" s="26"/>
    </row>
    <row r="3389" spans="9:18" x14ac:dyDescent="0.25">
      <c r="I3389" s="29"/>
      <c r="R3389" s="26"/>
    </row>
    <row r="3390" spans="9:18" x14ac:dyDescent="0.25">
      <c r="I3390" s="29"/>
      <c r="R3390" s="26"/>
    </row>
    <row r="3391" spans="9:18" x14ac:dyDescent="0.25">
      <c r="I3391" s="29"/>
      <c r="R3391" s="26"/>
    </row>
    <row r="3392" spans="9:18" x14ac:dyDescent="0.25">
      <c r="I3392" s="29"/>
      <c r="R3392" s="26"/>
    </row>
    <row r="3393" spans="9:18" x14ac:dyDescent="0.25">
      <c r="I3393" s="29"/>
      <c r="R3393" s="26"/>
    </row>
    <row r="3394" spans="9:18" x14ac:dyDescent="0.25">
      <c r="I3394" s="29"/>
      <c r="R3394" s="26"/>
    </row>
    <row r="3395" spans="9:18" x14ac:dyDescent="0.25">
      <c r="I3395" s="29"/>
      <c r="R3395" s="26"/>
    </row>
    <row r="3396" spans="9:18" x14ac:dyDescent="0.25">
      <c r="I3396" s="29"/>
      <c r="R3396" s="26"/>
    </row>
    <row r="3397" spans="9:18" x14ac:dyDescent="0.25">
      <c r="I3397" s="29"/>
      <c r="R3397" s="26"/>
    </row>
    <row r="3398" spans="9:18" x14ac:dyDescent="0.25">
      <c r="I3398" s="29"/>
      <c r="R3398" s="26"/>
    </row>
    <row r="3399" spans="9:18" x14ac:dyDescent="0.25">
      <c r="I3399" s="29"/>
      <c r="R3399" s="26"/>
    </row>
    <row r="3400" spans="9:18" x14ac:dyDescent="0.25">
      <c r="I3400" s="29"/>
      <c r="R3400" s="26"/>
    </row>
    <row r="3401" spans="9:18" x14ac:dyDescent="0.25">
      <c r="I3401" s="29"/>
      <c r="R3401" s="26"/>
    </row>
    <row r="3402" spans="9:18" x14ac:dyDescent="0.25">
      <c r="I3402" s="29"/>
      <c r="R3402" s="26"/>
    </row>
    <row r="3403" spans="9:18" x14ac:dyDescent="0.25">
      <c r="I3403" s="29"/>
      <c r="R3403" s="26"/>
    </row>
    <row r="3404" spans="9:18" x14ac:dyDescent="0.25">
      <c r="I3404" s="29"/>
      <c r="R3404" s="26"/>
    </row>
    <row r="3405" spans="9:18" x14ac:dyDescent="0.25">
      <c r="I3405" s="29"/>
      <c r="R3405" s="26"/>
    </row>
    <row r="3406" spans="9:18" x14ac:dyDescent="0.25">
      <c r="I3406" s="29"/>
      <c r="R3406" s="26"/>
    </row>
    <row r="3407" spans="9:18" x14ac:dyDescent="0.25">
      <c r="I3407" s="29"/>
      <c r="R3407" s="26"/>
    </row>
    <row r="3408" spans="9:18" x14ac:dyDescent="0.25">
      <c r="I3408" s="29"/>
      <c r="R3408" s="26"/>
    </row>
    <row r="3409" spans="9:18" x14ac:dyDescent="0.25">
      <c r="I3409" s="29"/>
      <c r="R3409" s="26"/>
    </row>
    <row r="3410" spans="9:18" x14ac:dyDescent="0.25">
      <c r="I3410" s="29"/>
      <c r="R3410" s="26"/>
    </row>
    <row r="3411" spans="9:18" x14ac:dyDescent="0.25">
      <c r="I3411" s="29"/>
      <c r="R3411" s="26"/>
    </row>
    <row r="3412" spans="9:18" x14ac:dyDescent="0.25">
      <c r="I3412" s="29"/>
      <c r="R3412" s="26"/>
    </row>
    <row r="3413" spans="9:18" x14ac:dyDescent="0.25">
      <c r="I3413" s="29"/>
      <c r="R3413" s="26"/>
    </row>
    <row r="3414" spans="9:18" x14ac:dyDescent="0.25">
      <c r="I3414" s="29"/>
      <c r="R3414" s="26"/>
    </row>
    <row r="3415" spans="9:18" x14ac:dyDescent="0.25">
      <c r="I3415" s="29"/>
      <c r="R3415" s="26"/>
    </row>
    <row r="3416" spans="9:18" x14ac:dyDescent="0.25">
      <c r="I3416" s="29"/>
      <c r="R3416" s="26"/>
    </row>
    <row r="3417" spans="9:18" x14ac:dyDescent="0.25">
      <c r="I3417" s="29"/>
      <c r="R3417" s="26"/>
    </row>
    <row r="3418" spans="9:18" x14ac:dyDescent="0.25">
      <c r="I3418" s="29"/>
      <c r="R3418" s="26"/>
    </row>
    <row r="3419" spans="9:18" x14ac:dyDescent="0.25">
      <c r="I3419" s="29"/>
      <c r="R3419" s="26"/>
    </row>
    <row r="3420" spans="9:18" x14ac:dyDescent="0.25">
      <c r="I3420" s="29"/>
      <c r="R3420" s="26"/>
    </row>
    <row r="3421" spans="9:18" x14ac:dyDescent="0.25">
      <c r="I3421" s="29"/>
      <c r="R3421" s="26"/>
    </row>
    <row r="3422" spans="9:18" x14ac:dyDescent="0.25">
      <c r="I3422" s="29"/>
      <c r="R3422" s="26"/>
    </row>
    <row r="3423" spans="9:18" x14ac:dyDescent="0.25">
      <c r="I3423" s="29"/>
      <c r="R3423" s="26"/>
    </row>
    <row r="3424" spans="9:18" x14ac:dyDescent="0.25">
      <c r="I3424" s="29"/>
      <c r="R3424" s="26"/>
    </row>
    <row r="3425" spans="9:18" x14ac:dyDescent="0.25">
      <c r="I3425" s="29"/>
      <c r="R3425" s="26"/>
    </row>
    <row r="3426" spans="9:18" x14ac:dyDescent="0.25">
      <c r="I3426" s="29"/>
      <c r="R3426" s="26"/>
    </row>
    <row r="3427" spans="9:18" x14ac:dyDescent="0.25">
      <c r="I3427" s="29"/>
      <c r="R3427" s="26"/>
    </row>
    <row r="3428" spans="9:18" x14ac:dyDescent="0.25">
      <c r="I3428" s="29"/>
      <c r="R3428" s="26"/>
    </row>
    <row r="3429" spans="9:18" x14ac:dyDescent="0.25">
      <c r="I3429" s="29"/>
      <c r="R3429" s="26"/>
    </row>
    <row r="3430" spans="9:18" x14ac:dyDescent="0.25">
      <c r="I3430" s="29"/>
      <c r="R3430" s="26"/>
    </row>
    <row r="3431" spans="9:18" x14ac:dyDescent="0.25">
      <c r="I3431" s="29"/>
      <c r="R3431" s="26"/>
    </row>
    <row r="3432" spans="9:18" x14ac:dyDescent="0.25">
      <c r="I3432" s="29"/>
      <c r="R3432" s="26"/>
    </row>
    <row r="3433" spans="9:18" x14ac:dyDescent="0.25">
      <c r="I3433" s="29"/>
      <c r="R3433" s="26"/>
    </row>
    <row r="3434" spans="9:18" x14ac:dyDescent="0.25">
      <c r="I3434" s="29"/>
      <c r="R3434" s="26"/>
    </row>
    <row r="3435" spans="9:18" x14ac:dyDescent="0.25">
      <c r="I3435" s="29"/>
      <c r="R3435" s="26"/>
    </row>
    <row r="3436" spans="9:18" x14ac:dyDescent="0.25">
      <c r="I3436" s="29"/>
      <c r="R3436" s="26"/>
    </row>
    <row r="3437" spans="9:18" x14ac:dyDescent="0.25">
      <c r="I3437" s="29"/>
      <c r="R3437" s="26"/>
    </row>
    <row r="3438" spans="9:18" x14ac:dyDescent="0.25">
      <c r="I3438" s="29"/>
      <c r="R3438" s="26"/>
    </row>
    <row r="3439" spans="9:18" x14ac:dyDescent="0.25">
      <c r="I3439" s="29"/>
      <c r="R3439" s="26"/>
    </row>
    <row r="3440" spans="9:18" x14ac:dyDescent="0.25">
      <c r="I3440" s="29"/>
      <c r="R3440" s="26"/>
    </row>
    <row r="3441" spans="9:18" x14ac:dyDescent="0.25">
      <c r="I3441" s="29"/>
      <c r="R3441" s="26"/>
    </row>
    <row r="3442" spans="9:18" x14ac:dyDescent="0.25">
      <c r="I3442" s="29"/>
      <c r="R3442" s="26"/>
    </row>
    <row r="3443" spans="9:18" x14ac:dyDescent="0.25">
      <c r="I3443" s="29"/>
      <c r="R3443" s="26"/>
    </row>
    <row r="3444" spans="9:18" x14ac:dyDescent="0.25">
      <c r="I3444" s="29"/>
      <c r="R3444" s="26"/>
    </row>
    <row r="3445" spans="9:18" x14ac:dyDescent="0.25">
      <c r="I3445" s="29"/>
      <c r="R3445" s="26"/>
    </row>
    <row r="3446" spans="9:18" x14ac:dyDescent="0.25">
      <c r="I3446" s="29"/>
      <c r="R3446" s="26"/>
    </row>
    <row r="3447" spans="9:18" x14ac:dyDescent="0.25">
      <c r="I3447" s="29"/>
      <c r="R3447" s="26"/>
    </row>
    <row r="3448" spans="9:18" x14ac:dyDescent="0.25">
      <c r="I3448" s="29"/>
      <c r="R3448" s="26"/>
    </row>
    <row r="3449" spans="9:18" x14ac:dyDescent="0.25">
      <c r="I3449" s="29"/>
      <c r="R3449" s="26"/>
    </row>
    <row r="3450" spans="9:18" x14ac:dyDescent="0.25">
      <c r="I3450" s="29"/>
      <c r="R3450" s="26"/>
    </row>
    <row r="3451" spans="9:18" x14ac:dyDescent="0.25">
      <c r="I3451" s="29"/>
      <c r="R3451" s="26"/>
    </row>
    <row r="3452" spans="9:18" x14ac:dyDescent="0.25">
      <c r="I3452" s="29"/>
      <c r="R3452" s="26"/>
    </row>
    <row r="3453" spans="9:18" x14ac:dyDescent="0.25">
      <c r="I3453" s="29"/>
      <c r="R3453" s="26"/>
    </row>
    <row r="3454" spans="9:18" x14ac:dyDescent="0.25">
      <c r="I3454" s="29"/>
      <c r="R3454" s="26"/>
    </row>
    <row r="3455" spans="9:18" x14ac:dyDescent="0.25">
      <c r="I3455" s="29"/>
      <c r="R3455" s="26"/>
    </row>
    <row r="3456" spans="9:18" x14ac:dyDescent="0.25">
      <c r="I3456" s="29"/>
      <c r="R3456" s="26"/>
    </row>
    <row r="3457" spans="9:18" x14ac:dyDescent="0.25">
      <c r="I3457" s="29"/>
      <c r="R3457" s="26"/>
    </row>
    <row r="3458" spans="9:18" x14ac:dyDescent="0.25">
      <c r="I3458" s="29"/>
      <c r="R3458" s="26"/>
    </row>
    <row r="3459" spans="9:18" x14ac:dyDescent="0.25">
      <c r="I3459" s="29"/>
      <c r="R3459" s="26"/>
    </row>
    <row r="3460" spans="9:18" x14ac:dyDescent="0.25">
      <c r="I3460" s="29"/>
      <c r="R3460" s="26"/>
    </row>
    <row r="3461" spans="9:18" x14ac:dyDescent="0.25">
      <c r="I3461" s="29"/>
      <c r="R3461" s="26"/>
    </row>
    <row r="3462" spans="9:18" x14ac:dyDescent="0.25">
      <c r="I3462" s="29"/>
      <c r="R3462" s="26"/>
    </row>
    <row r="3463" spans="9:18" x14ac:dyDescent="0.25">
      <c r="I3463" s="29"/>
      <c r="R3463" s="26"/>
    </row>
    <row r="3464" spans="9:18" x14ac:dyDescent="0.25">
      <c r="I3464" s="29"/>
      <c r="R3464" s="26"/>
    </row>
    <row r="3465" spans="9:18" x14ac:dyDescent="0.25">
      <c r="I3465" s="29"/>
      <c r="R3465" s="26"/>
    </row>
    <row r="3466" spans="9:18" x14ac:dyDescent="0.25">
      <c r="I3466" s="29"/>
      <c r="R3466" s="26"/>
    </row>
    <row r="3467" spans="9:18" x14ac:dyDescent="0.25">
      <c r="I3467" s="29"/>
      <c r="R3467" s="26"/>
    </row>
    <row r="3468" spans="9:18" x14ac:dyDescent="0.25">
      <c r="I3468" s="29"/>
      <c r="R3468" s="26"/>
    </row>
    <row r="3469" spans="9:18" x14ac:dyDescent="0.25">
      <c r="I3469" s="29"/>
      <c r="R3469" s="26"/>
    </row>
    <row r="3470" spans="9:18" x14ac:dyDescent="0.25">
      <c r="I3470" s="29"/>
      <c r="R3470" s="26"/>
    </row>
    <row r="3471" spans="9:18" x14ac:dyDescent="0.25">
      <c r="I3471" s="29"/>
      <c r="R3471" s="26"/>
    </row>
    <row r="3472" spans="9:18" x14ac:dyDescent="0.25">
      <c r="I3472" s="29"/>
      <c r="R3472" s="26"/>
    </row>
    <row r="3473" spans="9:18" x14ac:dyDescent="0.25">
      <c r="I3473" s="29"/>
      <c r="R3473" s="26"/>
    </row>
    <row r="3474" spans="9:18" x14ac:dyDescent="0.25">
      <c r="I3474" s="29"/>
      <c r="R3474" s="26"/>
    </row>
    <row r="3475" spans="9:18" x14ac:dyDescent="0.25">
      <c r="I3475" s="29"/>
      <c r="R3475" s="26"/>
    </row>
    <row r="3476" spans="9:18" x14ac:dyDescent="0.25">
      <c r="I3476" s="29"/>
      <c r="R3476" s="26"/>
    </row>
    <row r="3477" spans="9:18" x14ac:dyDescent="0.25">
      <c r="I3477" s="29"/>
      <c r="R3477" s="26"/>
    </row>
    <row r="3478" spans="9:18" x14ac:dyDescent="0.25">
      <c r="I3478" s="29"/>
      <c r="R3478" s="26"/>
    </row>
    <row r="3479" spans="9:18" x14ac:dyDescent="0.25">
      <c r="I3479" s="29"/>
      <c r="R3479" s="26"/>
    </row>
    <row r="3480" spans="9:18" x14ac:dyDescent="0.25">
      <c r="I3480" s="29"/>
      <c r="R3480" s="26"/>
    </row>
    <row r="3481" spans="9:18" x14ac:dyDescent="0.25">
      <c r="I3481" s="29"/>
      <c r="R3481" s="26"/>
    </row>
    <row r="3482" spans="9:18" x14ac:dyDescent="0.25">
      <c r="I3482" s="29"/>
      <c r="R3482" s="26"/>
    </row>
    <row r="3483" spans="9:18" x14ac:dyDescent="0.25">
      <c r="I3483" s="29"/>
      <c r="R3483" s="26"/>
    </row>
    <row r="3484" spans="9:18" x14ac:dyDescent="0.25">
      <c r="I3484" s="29"/>
      <c r="R3484" s="26"/>
    </row>
    <row r="3485" spans="9:18" x14ac:dyDescent="0.25">
      <c r="I3485" s="29"/>
      <c r="R3485" s="26"/>
    </row>
    <row r="3486" spans="9:18" x14ac:dyDescent="0.25">
      <c r="I3486" s="29"/>
      <c r="R3486" s="26"/>
    </row>
    <row r="3487" spans="9:18" x14ac:dyDescent="0.25">
      <c r="I3487" s="29"/>
      <c r="R3487" s="26"/>
    </row>
    <row r="3488" spans="9:18" x14ac:dyDescent="0.25">
      <c r="I3488" s="29"/>
      <c r="R3488" s="26"/>
    </row>
    <row r="3489" spans="9:18" x14ac:dyDescent="0.25">
      <c r="I3489" s="29"/>
      <c r="R3489" s="26"/>
    </row>
    <row r="3490" spans="9:18" x14ac:dyDescent="0.25">
      <c r="I3490" s="29"/>
      <c r="R3490" s="26"/>
    </row>
    <row r="3491" spans="9:18" x14ac:dyDescent="0.25">
      <c r="I3491" s="29"/>
      <c r="R3491" s="26"/>
    </row>
    <row r="3492" spans="9:18" x14ac:dyDescent="0.25">
      <c r="I3492" s="29"/>
      <c r="R3492" s="26"/>
    </row>
    <row r="3493" spans="9:18" x14ac:dyDescent="0.25">
      <c r="I3493" s="29"/>
      <c r="R3493" s="26"/>
    </row>
    <row r="3494" spans="9:18" x14ac:dyDescent="0.25">
      <c r="I3494" s="29"/>
      <c r="R3494" s="26"/>
    </row>
    <row r="3495" spans="9:18" x14ac:dyDescent="0.25">
      <c r="I3495" s="29"/>
      <c r="R3495" s="26"/>
    </row>
    <row r="3496" spans="9:18" x14ac:dyDescent="0.25">
      <c r="I3496" s="29"/>
      <c r="R3496" s="26"/>
    </row>
    <row r="3497" spans="9:18" x14ac:dyDescent="0.25">
      <c r="I3497" s="29"/>
      <c r="R3497" s="26"/>
    </row>
    <row r="3498" spans="9:18" x14ac:dyDescent="0.25">
      <c r="I3498" s="29"/>
      <c r="R3498" s="26"/>
    </row>
    <row r="3499" spans="9:18" x14ac:dyDescent="0.25">
      <c r="I3499" s="29"/>
      <c r="R3499" s="26"/>
    </row>
    <row r="3500" spans="9:18" x14ac:dyDescent="0.25">
      <c r="I3500" s="29"/>
      <c r="R3500" s="26"/>
    </row>
    <row r="3501" spans="9:18" x14ac:dyDescent="0.25">
      <c r="I3501" s="29"/>
      <c r="R3501" s="26"/>
    </row>
    <row r="3502" spans="9:18" x14ac:dyDescent="0.25">
      <c r="I3502" s="29"/>
      <c r="R3502" s="26"/>
    </row>
    <row r="3503" spans="9:18" x14ac:dyDescent="0.25">
      <c r="I3503" s="29"/>
      <c r="R3503" s="26"/>
    </row>
    <row r="3504" spans="9:18" x14ac:dyDescent="0.25">
      <c r="I3504" s="29"/>
      <c r="R3504" s="26"/>
    </row>
    <row r="3505" spans="9:18" x14ac:dyDescent="0.25">
      <c r="I3505" s="29"/>
      <c r="R3505" s="26"/>
    </row>
    <row r="3506" spans="9:18" x14ac:dyDescent="0.25">
      <c r="I3506" s="29"/>
      <c r="R3506" s="26"/>
    </row>
    <row r="3507" spans="9:18" x14ac:dyDescent="0.25">
      <c r="I3507" s="29"/>
      <c r="R3507" s="26"/>
    </row>
    <row r="3508" spans="9:18" x14ac:dyDescent="0.25">
      <c r="I3508" s="29"/>
      <c r="R3508" s="26"/>
    </row>
    <row r="3509" spans="9:18" x14ac:dyDescent="0.25">
      <c r="I3509" s="29"/>
      <c r="R3509" s="26"/>
    </row>
    <row r="3510" spans="9:18" x14ac:dyDescent="0.25">
      <c r="I3510" s="29"/>
      <c r="R3510" s="26"/>
    </row>
    <row r="3511" spans="9:18" x14ac:dyDescent="0.25">
      <c r="I3511" s="29"/>
      <c r="R3511" s="26"/>
    </row>
    <row r="3512" spans="9:18" x14ac:dyDescent="0.25">
      <c r="I3512" s="29"/>
      <c r="R3512" s="26"/>
    </row>
    <row r="3513" spans="9:18" x14ac:dyDescent="0.25">
      <c r="I3513" s="29"/>
      <c r="R3513" s="26"/>
    </row>
    <row r="3514" spans="9:18" x14ac:dyDescent="0.25">
      <c r="I3514" s="29"/>
      <c r="R3514" s="26"/>
    </row>
    <row r="3515" spans="9:18" x14ac:dyDescent="0.25">
      <c r="I3515" s="29"/>
      <c r="R3515" s="26"/>
    </row>
    <row r="3516" spans="9:18" x14ac:dyDescent="0.25">
      <c r="I3516" s="29"/>
      <c r="R3516" s="26"/>
    </row>
    <row r="3517" spans="9:18" x14ac:dyDescent="0.25">
      <c r="I3517" s="29"/>
      <c r="R3517" s="26"/>
    </row>
    <row r="3518" spans="9:18" x14ac:dyDescent="0.25">
      <c r="I3518" s="29"/>
      <c r="R3518" s="26"/>
    </row>
    <row r="3519" spans="9:18" x14ac:dyDescent="0.25">
      <c r="I3519" s="29"/>
      <c r="R3519" s="26"/>
    </row>
    <row r="3520" spans="9:18" x14ac:dyDescent="0.25">
      <c r="I3520" s="29"/>
      <c r="R3520" s="26"/>
    </row>
    <row r="3521" spans="9:18" x14ac:dyDescent="0.25">
      <c r="I3521" s="29"/>
      <c r="R3521" s="26"/>
    </row>
    <row r="3522" spans="9:18" x14ac:dyDescent="0.25">
      <c r="I3522" s="29"/>
      <c r="R3522" s="26"/>
    </row>
    <row r="3523" spans="9:18" x14ac:dyDescent="0.25">
      <c r="I3523" s="29"/>
      <c r="R3523" s="26"/>
    </row>
    <row r="3524" spans="9:18" x14ac:dyDescent="0.25">
      <c r="I3524" s="29"/>
      <c r="R3524" s="26"/>
    </row>
    <row r="3525" spans="9:18" x14ac:dyDescent="0.25">
      <c r="I3525" s="29"/>
      <c r="R3525" s="26"/>
    </row>
    <row r="3526" spans="9:18" x14ac:dyDescent="0.25">
      <c r="I3526" s="29"/>
      <c r="R3526" s="26"/>
    </row>
    <row r="3527" spans="9:18" x14ac:dyDescent="0.25">
      <c r="I3527" s="29"/>
      <c r="R3527" s="26"/>
    </row>
    <row r="3528" spans="9:18" x14ac:dyDescent="0.25">
      <c r="I3528" s="29"/>
      <c r="R3528" s="26"/>
    </row>
    <row r="3529" spans="9:18" x14ac:dyDescent="0.25">
      <c r="I3529" s="29"/>
      <c r="R3529" s="26"/>
    </row>
    <row r="3530" spans="9:18" x14ac:dyDescent="0.25">
      <c r="I3530" s="29"/>
      <c r="R3530" s="26"/>
    </row>
    <row r="3531" spans="9:18" x14ac:dyDescent="0.25">
      <c r="I3531" s="29"/>
      <c r="R3531" s="26"/>
    </row>
    <row r="3532" spans="9:18" x14ac:dyDescent="0.25">
      <c r="I3532" s="29"/>
      <c r="R3532" s="26"/>
    </row>
    <row r="3533" spans="9:18" x14ac:dyDescent="0.25">
      <c r="I3533" s="29"/>
      <c r="R3533" s="26"/>
    </row>
    <row r="3534" spans="9:18" x14ac:dyDescent="0.25">
      <c r="I3534" s="29"/>
      <c r="R3534" s="26"/>
    </row>
    <row r="3535" spans="9:18" x14ac:dyDescent="0.25">
      <c r="I3535" s="29"/>
      <c r="R3535" s="26"/>
    </row>
    <row r="3536" spans="9:18" x14ac:dyDescent="0.25">
      <c r="I3536" s="29"/>
      <c r="R3536" s="26"/>
    </row>
    <row r="3537" spans="9:18" x14ac:dyDescent="0.25">
      <c r="I3537" s="29"/>
      <c r="R3537" s="26"/>
    </row>
    <row r="3538" spans="9:18" x14ac:dyDescent="0.25">
      <c r="I3538" s="29"/>
      <c r="R3538" s="26"/>
    </row>
    <row r="3539" spans="9:18" x14ac:dyDescent="0.25">
      <c r="I3539" s="29"/>
      <c r="R3539" s="26"/>
    </row>
    <row r="3540" spans="9:18" x14ac:dyDescent="0.25">
      <c r="I3540" s="29"/>
      <c r="R3540" s="26"/>
    </row>
    <row r="3541" spans="9:18" x14ac:dyDescent="0.25">
      <c r="I3541" s="29"/>
      <c r="R3541" s="26"/>
    </row>
    <row r="3542" spans="9:18" x14ac:dyDescent="0.25">
      <c r="I3542" s="29"/>
      <c r="R3542" s="26"/>
    </row>
    <row r="3543" spans="9:18" x14ac:dyDescent="0.25">
      <c r="I3543" s="29"/>
      <c r="R3543" s="26"/>
    </row>
    <row r="3544" spans="9:18" x14ac:dyDescent="0.25">
      <c r="I3544" s="29"/>
      <c r="R3544" s="26"/>
    </row>
    <row r="3545" spans="9:18" x14ac:dyDescent="0.25">
      <c r="I3545" s="29"/>
      <c r="R3545" s="26"/>
    </row>
    <row r="3546" spans="9:18" x14ac:dyDescent="0.25">
      <c r="I3546" s="29"/>
      <c r="R3546" s="26"/>
    </row>
    <row r="3547" spans="9:18" x14ac:dyDescent="0.25">
      <c r="I3547" s="29"/>
      <c r="R3547" s="26"/>
    </row>
    <row r="3548" spans="9:18" x14ac:dyDescent="0.25">
      <c r="I3548" s="29"/>
      <c r="R3548" s="26"/>
    </row>
    <row r="3549" spans="9:18" x14ac:dyDescent="0.25">
      <c r="I3549" s="29"/>
      <c r="R3549" s="26"/>
    </row>
    <row r="3550" spans="9:18" x14ac:dyDescent="0.25">
      <c r="I3550" s="29"/>
      <c r="R3550" s="26"/>
    </row>
    <row r="3551" spans="9:18" x14ac:dyDescent="0.25">
      <c r="I3551" s="29"/>
      <c r="R3551" s="26"/>
    </row>
    <row r="3552" spans="9:18" x14ac:dyDescent="0.25">
      <c r="I3552" s="29"/>
      <c r="R3552" s="26"/>
    </row>
    <row r="3553" spans="9:18" x14ac:dyDescent="0.25">
      <c r="I3553" s="29"/>
      <c r="R3553" s="26"/>
    </row>
    <row r="3554" spans="9:18" x14ac:dyDescent="0.25">
      <c r="I3554" s="29"/>
      <c r="R3554" s="26"/>
    </row>
    <row r="3555" spans="9:18" x14ac:dyDescent="0.25">
      <c r="I3555" s="29"/>
      <c r="R3555" s="26"/>
    </row>
    <row r="3556" spans="9:18" x14ac:dyDescent="0.25">
      <c r="I3556" s="29"/>
      <c r="R3556" s="26"/>
    </row>
    <row r="3557" spans="9:18" x14ac:dyDescent="0.25">
      <c r="I3557" s="29"/>
      <c r="R3557" s="26"/>
    </row>
    <row r="3558" spans="9:18" x14ac:dyDescent="0.25">
      <c r="I3558" s="29"/>
      <c r="R3558" s="26"/>
    </row>
    <row r="3559" spans="9:18" x14ac:dyDescent="0.25">
      <c r="I3559" s="29"/>
      <c r="R3559" s="26"/>
    </row>
    <row r="3560" spans="9:18" x14ac:dyDescent="0.25">
      <c r="I3560" s="29"/>
      <c r="R3560" s="26"/>
    </row>
    <row r="3561" spans="9:18" x14ac:dyDescent="0.25">
      <c r="I3561" s="29"/>
      <c r="R3561" s="26"/>
    </row>
    <row r="3562" spans="9:18" x14ac:dyDescent="0.25">
      <c r="I3562" s="29"/>
      <c r="R3562" s="26"/>
    </row>
    <row r="3563" spans="9:18" x14ac:dyDescent="0.25">
      <c r="I3563" s="29"/>
      <c r="R3563" s="26"/>
    </row>
    <row r="3564" spans="9:18" x14ac:dyDescent="0.25">
      <c r="I3564" s="29"/>
      <c r="R3564" s="26"/>
    </row>
    <row r="3565" spans="9:18" x14ac:dyDescent="0.25">
      <c r="I3565" s="29"/>
      <c r="R3565" s="26"/>
    </row>
    <row r="3566" spans="9:18" x14ac:dyDescent="0.25">
      <c r="I3566" s="29"/>
      <c r="R3566" s="26"/>
    </row>
    <row r="3567" spans="9:18" x14ac:dyDescent="0.25">
      <c r="I3567" s="29"/>
      <c r="R3567" s="26"/>
    </row>
    <row r="3568" spans="9:18" x14ac:dyDescent="0.25">
      <c r="I3568" s="29"/>
      <c r="R3568" s="26"/>
    </row>
    <row r="3569" spans="9:18" x14ac:dyDescent="0.25">
      <c r="I3569" s="29"/>
      <c r="R3569" s="26"/>
    </row>
    <row r="3570" spans="9:18" x14ac:dyDescent="0.25">
      <c r="I3570" s="29"/>
      <c r="R3570" s="26"/>
    </row>
    <row r="3571" spans="9:18" x14ac:dyDescent="0.25">
      <c r="I3571" s="29"/>
      <c r="R3571" s="26"/>
    </row>
    <row r="3572" spans="9:18" x14ac:dyDescent="0.25">
      <c r="I3572" s="29"/>
      <c r="R3572" s="26"/>
    </row>
    <row r="3573" spans="9:18" x14ac:dyDescent="0.25">
      <c r="I3573" s="29"/>
      <c r="R3573" s="26"/>
    </row>
    <row r="3574" spans="9:18" x14ac:dyDescent="0.25">
      <c r="I3574" s="29"/>
      <c r="R3574" s="26"/>
    </row>
    <row r="3575" spans="9:18" x14ac:dyDescent="0.25">
      <c r="I3575" s="29"/>
      <c r="R3575" s="26"/>
    </row>
    <row r="3576" spans="9:18" x14ac:dyDescent="0.25">
      <c r="I3576" s="29"/>
      <c r="R3576" s="26"/>
    </row>
    <row r="3577" spans="9:18" x14ac:dyDescent="0.25">
      <c r="I3577" s="29"/>
      <c r="R3577" s="26"/>
    </row>
    <row r="3578" spans="9:18" x14ac:dyDescent="0.25">
      <c r="I3578" s="29"/>
      <c r="R3578" s="26"/>
    </row>
    <row r="3579" spans="9:18" x14ac:dyDescent="0.25">
      <c r="I3579" s="29"/>
      <c r="R3579" s="26"/>
    </row>
    <row r="3580" spans="9:18" x14ac:dyDescent="0.25">
      <c r="I3580" s="29"/>
      <c r="R3580" s="26"/>
    </row>
    <row r="3581" spans="9:18" x14ac:dyDescent="0.25">
      <c r="I3581" s="29"/>
      <c r="R3581" s="26"/>
    </row>
    <row r="3582" spans="9:18" x14ac:dyDescent="0.25">
      <c r="I3582" s="29"/>
      <c r="R3582" s="26"/>
    </row>
    <row r="3583" spans="9:18" x14ac:dyDescent="0.25">
      <c r="I3583" s="29"/>
      <c r="R3583" s="26"/>
    </row>
    <row r="3584" spans="9:18" x14ac:dyDescent="0.25">
      <c r="I3584" s="29"/>
      <c r="R3584" s="26"/>
    </row>
    <row r="3585" spans="9:18" x14ac:dyDescent="0.25">
      <c r="I3585" s="29"/>
      <c r="R3585" s="26"/>
    </row>
    <row r="3586" spans="9:18" x14ac:dyDescent="0.25">
      <c r="I3586" s="29"/>
      <c r="R3586" s="26"/>
    </row>
    <row r="3587" spans="9:18" x14ac:dyDescent="0.25">
      <c r="I3587" s="29"/>
      <c r="R3587" s="26"/>
    </row>
    <row r="3588" spans="9:18" x14ac:dyDescent="0.25">
      <c r="I3588" s="29"/>
      <c r="R3588" s="26"/>
    </row>
    <row r="3589" spans="9:18" x14ac:dyDescent="0.25">
      <c r="I3589" s="29"/>
      <c r="R3589" s="26"/>
    </row>
    <row r="3590" spans="9:18" x14ac:dyDescent="0.25">
      <c r="I3590" s="29"/>
      <c r="R3590" s="26"/>
    </row>
    <row r="3591" spans="9:18" x14ac:dyDescent="0.25">
      <c r="I3591" s="29"/>
      <c r="R3591" s="26"/>
    </row>
    <row r="3592" spans="9:18" x14ac:dyDescent="0.25">
      <c r="I3592" s="29"/>
      <c r="R3592" s="26"/>
    </row>
    <row r="3593" spans="9:18" x14ac:dyDescent="0.25">
      <c r="I3593" s="29"/>
      <c r="R3593" s="26"/>
    </row>
    <row r="3594" spans="9:18" x14ac:dyDescent="0.25">
      <c r="I3594" s="29"/>
      <c r="R3594" s="26"/>
    </row>
    <row r="3595" spans="9:18" x14ac:dyDescent="0.25">
      <c r="I3595" s="29"/>
      <c r="R3595" s="26"/>
    </row>
    <row r="3596" spans="9:18" x14ac:dyDescent="0.25">
      <c r="I3596" s="29"/>
      <c r="R3596" s="26"/>
    </row>
    <row r="3597" spans="9:18" x14ac:dyDescent="0.25">
      <c r="I3597" s="29"/>
      <c r="R3597" s="26"/>
    </row>
    <row r="3598" spans="9:18" x14ac:dyDescent="0.25">
      <c r="I3598" s="29"/>
      <c r="R3598" s="26"/>
    </row>
    <row r="3599" spans="9:18" x14ac:dyDescent="0.25">
      <c r="I3599" s="29"/>
      <c r="R3599" s="26"/>
    </row>
    <row r="3600" spans="9:18" x14ac:dyDescent="0.25">
      <c r="I3600" s="29"/>
      <c r="R3600" s="26"/>
    </row>
    <row r="3601" spans="9:18" x14ac:dyDescent="0.25">
      <c r="I3601" s="29"/>
      <c r="R3601" s="26"/>
    </row>
    <row r="3602" spans="9:18" x14ac:dyDescent="0.25">
      <c r="I3602" s="29"/>
      <c r="R3602" s="26"/>
    </row>
    <row r="3603" spans="9:18" x14ac:dyDescent="0.25">
      <c r="I3603" s="29"/>
      <c r="R3603" s="26"/>
    </row>
    <row r="3604" spans="9:18" x14ac:dyDescent="0.25">
      <c r="I3604" s="29"/>
      <c r="R3604" s="26"/>
    </row>
    <row r="3605" spans="9:18" x14ac:dyDescent="0.25">
      <c r="I3605" s="29"/>
      <c r="R3605" s="26"/>
    </row>
    <row r="3606" spans="9:18" x14ac:dyDescent="0.25">
      <c r="I3606" s="29"/>
      <c r="R3606" s="26"/>
    </row>
    <row r="3607" spans="9:18" x14ac:dyDescent="0.25">
      <c r="I3607" s="29"/>
      <c r="R3607" s="26"/>
    </row>
    <row r="3608" spans="9:18" x14ac:dyDescent="0.25">
      <c r="I3608" s="29"/>
      <c r="R3608" s="26"/>
    </row>
    <row r="3609" spans="9:18" x14ac:dyDescent="0.25">
      <c r="I3609" s="29"/>
      <c r="R3609" s="26"/>
    </row>
    <row r="3610" spans="9:18" x14ac:dyDescent="0.25">
      <c r="I3610" s="29"/>
      <c r="R3610" s="26"/>
    </row>
    <row r="3611" spans="9:18" x14ac:dyDescent="0.25">
      <c r="I3611" s="29"/>
      <c r="R3611" s="26"/>
    </row>
    <row r="3612" spans="9:18" x14ac:dyDescent="0.25">
      <c r="I3612" s="29"/>
      <c r="R3612" s="26"/>
    </row>
    <row r="3613" spans="9:18" x14ac:dyDescent="0.25">
      <c r="I3613" s="29"/>
      <c r="R3613" s="26"/>
    </row>
    <row r="3614" spans="9:18" x14ac:dyDescent="0.25">
      <c r="I3614" s="29"/>
      <c r="R3614" s="26"/>
    </row>
    <row r="3615" spans="9:18" x14ac:dyDescent="0.25">
      <c r="I3615" s="29"/>
      <c r="R3615" s="26"/>
    </row>
    <row r="3616" spans="9:18" x14ac:dyDescent="0.25">
      <c r="I3616" s="29"/>
      <c r="R3616" s="26"/>
    </row>
    <row r="3617" spans="9:18" x14ac:dyDescent="0.25">
      <c r="I3617" s="29"/>
      <c r="R3617" s="26"/>
    </row>
    <row r="3618" spans="9:18" x14ac:dyDescent="0.25">
      <c r="I3618" s="29"/>
      <c r="R3618" s="26"/>
    </row>
    <row r="3619" spans="9:18" x14ac:dyDescent="0.25">
      <c r="I3619" s="29"/>
      <c r="R3619" s="26"/>
    </row>
    <row r="3620" spans="9:18" x14ac:dyDescent="0.25">
      <c r="I3620" s="29"/>
      <c r="R3620" s="26"/>
    </row>
    <row r="3621" spans="9:18" x14ac:dyDescent="0.25">
      <c r="I3621" s="29"/>
      <c r="R3621" s="26"/>
    </row>
    <row r="3622" spans="9:18" x14ac:dyDescent="0.25">
      <c r="I3622" s="29"/>
      <c r="R3622" s="26"/>
    </row>
    <row r="3623" spans="9:18" x14ac:dyDescent="0.25">
      <c r="I3623" s="29"/>
      <c r="R3623" s="26"/>
    </row>
    <row r="3624" spans="9:18" x14ac:dyDescent="0.25">
      <c r="I3624" s="29"/>
      <c r="R3624" s="26"/>
    </row>
    <row r="3625" spans="9:18" x14ac:dyDescent="0.25">
      <c r="I3625" s="29"/>
      <c r="R3625" s="26"/>
    </row>
    <row r="3626" spans="9:18" x14ac:dyDescent="0.25">
      <c r="I3626" s="29"/>
      <c r="R3626" s="26"/>
    </row>
    <row r="3627" spans="9:18" x14ac:dyDescent="0.25">
      <c r="I3627" s="29"/>
      <c r="R3627" s="26"/>
    </row>
    <row r="3628" spans="9:18" x14ac:dyDescent="0.25">
      <c r="I3628" s="29"/>
      <c r="R3628" s="26"/>
    </row>
    <row r="3629" spans="9:18" x14ac:dyDescent="0.25">
      <c r="I3629" s="29"/>
      <c r="R3629" s="26"/>
    </row>
    <row r="3630" spans="9:18" x14ac:dyDescent="0.25">
      <c r="I3630" s="29"/>
      <c r="R3630" s="26"/>
    </row>
    <row r="3631" spans="9:18" x14ac:dyDescent="0.25">
      <c r="I3631" s="29"/>
      <c r="R3631" s="26"/>
    </row>
    <row r="3632" spans="9:18" x14ac:dyDescent="0.25">
      <c r="I3632" s="29"/>
      <c r="R3632" s="26"/>
    </row>
    <row r="3633" spans="9:18" x14ac:dyDescent="0.25">
      <c r="I3633" s="29"/>
      <c r="R3633" s="26"/>
    </row>
    <row r="3634" spans="9:18" x14ac:dyDescent="0.25">
      <c r="I3634" s="29"/>
      <c r="R3634" s="26"/>
    </row>
    <row r="3635" spans="9:18" x14ac:dyDescent="0.25">
      <c r="I3635" s="29"/>
      <c r="R3635" s="26"/>
    </row>
    <row r="3636" spans="9:18" x14ac:dyDescent="0.25">
      <c r="I3636" s="29"/>
      <c r="R3636" s="26"/>
    </row>
    <row r="3637" spans="9:18" x14ac:dyDescent="0.25">
      <c r="I3637" s="29"/>
      <c r="R3637" s="26"/>
    </row>
    <row r="3638" spans="9:18" x14ac:dyDescent="0.25">
      <c r="I3638" s="29"/>
      <c r="R3638" s="26"/>
    </row>
    <row r="3639" spans="9:18" x14ac:dyDescent="0.25">
      <c r="I3639" s="29"/>
      <c r="R3639" s="26"/>
    </row>
    <row r="3640" spans="9:18" x14ac:dyDescent="0.25">
      <c r="I3640" s="29"/>
      <c r="R3640" s="26"/>
    </row>
    <row r="3641" spans="9:18" x14ac:dyDescent="0.25">
      <c r="I3641" s="29"/>
      <c r="R3641" s="26"/>
    </row>
    <row r="3642" spans="9:18" x14ac:dyDescent="0.25">
      <c r="I3642" s="29"/>
      <c r="R3642" s="26"/>
    </row>
    <row r="3643" spans="9:18" x14ac:dyDescent="0.25">
      <c r="I3643" s="29"/>
      <c r="R3643" s="26"/>
    </row>
    <row r="3644" spans="9:18" x14ac:dyDescent="0.25">
      <c r="I3644" s="29"/>
      <c r="R3644" s="26"/>
    </row>
    <row r="3645" spans="9:18" x14ac:dyDescent="0.25">
      <c r="I3645" s="29"/>
      <c r="R3645" s="26"/>
    </row>
    <row r="3646" spans="9:18" x14ac:dyDescent="0.25">
      <c r="I3646" s="29"/>
      <c r="R3646" s="26"/>
    </row>
    <row r="3647" spans="9:18" x14ac:dyDescent="0.25">
      <c r="I3647" s="29"/>
      <c r="R3647" s="26"/>
    </row>
    <row r="3648" spans="9:18" x14ac:dyDescent="0.25">
      <c r="I3648" s="29"/>
      <c r="R3648" s="26"/>
    </row>
    <row r="3649" spans="9:18" x14ac:dyDescent="0.25">
      <c r="I3649" s="29"/>
      <c r="R3649" s="26"/>
    </row>
    <row r="3650" spans="9:18" x14ac:dyDescent="0.25">
      <c r="I3650" s="29"/>
      <c r="R3650" s="26"/>
    </row>
    <row r="3651" spans="9:18" x14ac:dyDescent="0.25">
      <c r="I3651" s="29"/>
      <c r="R3651" s="26"/>
    </row>
    <row r="3652" spans="9:18" x14ac:dyDescent="0.25">
      <c r="I3652" s="29"/>
      <c r="R3652" s="26"/>
    </row>
    <row r="3653" spans="9:18" x14ac:dyDescent="0.25">
      <c r="I3653" s="29"/>
      <c r="R3653" s="26"/>
    </row>
    <row r="3654" spans="9:18" x14ac:dyDescent="0.25">
      <c r="I3654" s="29"/>
      <c r="R3654" s="26"/>
    </row>
    <row r="3655" spans="9:18" x14ac:dyDescent="0.25">
      <c r="I3655" s="29"/>
      <c r="R3655" s="26"/>
    </row>
    <row r="3656" spans="9:18" x14ac:dyDescent="0.25">
      <c r="I3656" s="29"/>
      <c r="R3656" s="26"/>
    </row>
    <row r="3657" spans="9:18" x14ac:dyDescent="0.25">
      <c r="I3657" s="29"/>
      <c r="R3657" s="26"/>
    </row>
    <row r="3658" spans="9:18" x14ac:dyDescent="0.25">
      <c r="I3658" s="29"/>
      <c r="R3658" s="26"/>
    </row>
    <row r="3659" spans="9:18" x14ac:dyDescent="0.25">
      <c r="I3659" s="29"/>
      <c r="R3659" s="26"/>
    </row>
    <row r="3660" spans="9:18" x14ac:dyDescent="0.25">
      <c r="I3660" s="29"/>
      <c r="R3660" s="26"/>
    </row>
    <row r="3661" spans="9:18" x14ac:dyDescent="0.25">
      <c r="I3661" s="29"/>
      <c r="R3661" s="26"/>
    </row>
    <row r="3662" spans="9:18" x14ac:dyDescent="0.25">
      <c r="I3662" s="29"/>
      <c r="R3662" s="26"/>
    </row>
    <row r="3663" spans="9:18" x14ac:dyDescent="0.25">
      <c r="I3663" s="29"/>
      <c r="R3663" s="26"/>
    </row>
    <row r="3664" spans="9:18" x14ac:dyDescent="0.25">
      <c r="I3664" s="29"/>
      <c r="R3664" s="26"/>
    </row>
    <row r="3665" spans="9:18" x14ac:dyDescent="0.25">
      <c r="I3665" s="29"/>
      <c r="R3665" s="26"/>
    </row>
    <row r="3666" spans="9:18" x14ac:dyDescent="0.25">
      <c r="I3666" s="29"/>
      <c r="R3666" s="26"/>
    </row>
    <row r="3667" spans="9:18" x14ac:dyDescent="0.25">
      <c r="I3667" s="29"/>
      <c r="R3667" s="26"/>
    </row>
    <row r="3668" spans="9:18" x14ac:dyDescent="0.25">
      <c r="I3668" s="29"/>
      <c r="R3668" s="26"/>
    </row>
    <row r="3669" spans="9:18" x14ac:dyDescent="0.25">
      <c r="I3669" s="29"/>
      <c r="R3669" s="26"/>
    </row>
    <row r="3670" spans="9:18" x14ac:dyDescent="0.25">
      <c r="I3670" s="29"/>
      <c r="R3670" s="26"/>
    </row>
    <row r="3671" spans="9:18" x14ac:dyDescent="0.25">
      <c r="I3671" s="29"/>
      <c r="R3671" s="26"/>
    </row>
    <row r="3672" spans="9:18" x14ac:dyDescent="0.25">
      <c r="I3672" s="29"/>
      <c r="R3672" s="26"/>
    </row>
    <row r="3673" spans="9:18" x14ac:dyDescent="0.25">
      <c r="I3673" s="29"/>
      <c r="R3673" s="26"/>
    </row>
    <row r="3674" spans="9:18" x14ac:dyDescent="0.25">
      <c r="I3674" s="29"/>
      <c r="R3674" s="26"/>
    </row>
    <row r="3675" spans="9:18" x14ac:dyDescent="0.25">
      <c r="I3675" s="29"/>
      <c r="R3675" s="26"/>
    </row>
    <row r="3676" spans="9:18" x14ac:dyDescent="0.25">
      <c r="I3676" s="29"/>
      <c r="R3676" s="26"/>
    </row>
    <row r="3677" spans="9:18" x14ac:dyDescent="0.25">
      <c r="I3677" s="29"/>
      <c r="R3677" s="26"/>
    </row>
    <row r="3678" spans="9:18" x14ac:dyDescent="0.25">
      <c r="I3678" s="29"/>
      <c r="R3678" s="26"/>
    </row>
    <row r="3679" spans="9:18" x14ac:dyDescent="0.25">
      <c r="I3679" s="29"/>
      <c r="R3679" s="26"/>
    </row>
    <row r="3680" spans="9:18" x14ac:dyDescent="0.25">
      <c r="I3680" s="29"/>
      <c r="R3680" s="26"/>
    </row>
    <row r="3681" spans="9:18" x14ac:dyDescent="0.25">
      <c r="I3681" s="29"/>
      <c r="R3681" s="26"/>
    </row>
    <row r="3682" spans="9:18" x14ac:dyDescent="0.25">
      <c r="I3682" s="29"/>
      <c r="R3682" s="26"/>
    </row>
    <row r="3683" spans="9:18" x14ac:dyDescent="0.25">
      <c r="I3683" s="29"/>
      <c r="R3683" s="26"/>
    </row>
    <row r="3684" spans="9:18" x14ac:dyDescent="0.25">
      <c r="I3684" s="29"/>
      <c r="R3684" s="26"/>
    </row>
    <row r="3685" spans="9:18" x14ac:dyDescent="0.25">
      <c r="I3685" s="29"/>
      <c r="R3685" s="26"/>
    </row>
    <row r="3686" spans="9:18" x14ac:dyDescent="0.25">
      <c r="I3686" s="29"/>
      <c r="R3686" s="26"/>
    </row>
    <row r="3687" spans="9:18" x14ac:dyDescent="0.25">
      <c r="I3687" s="29"/>
      <c r="R3687" s="26"/>
    </row>
    <row r="3688" spans="9:18" x14ac:dyDescent="0.25">
      <c r="I3688" s="29"/>
      <c r="R3688" s="26"/>
    </row>
    <row r="3689" spans="9:18" x14ac:dyDescent="0.25">
      <c r="I3689" s="29"/>
      <c r="R3689" s="26"/>
    </row>
    <row r="3690" spans="9:18" x14ac:dyDescent="0.25">
      <c r="I3690" s="29"/>
      <c r="R3690" s="26"/>
    </row>
    <row r="3691" spans="9:18" x14ac:dyDescent="0.25">
      <c r="I3691" s="29"/>
      <c r="R3691" s="26"/>
    </row>
    <row r="3692" spans="9:18" x14ac:dyDescent="0.25">
      <c r="I3692" s="29"/>
      <c r="R3692" s="26"/>
    </row>
    <row r="3693" spans="9:18" x14ac:dyDescent="0.25">
      <c r="I3693" s="29"/>
      <c r="R3693" s="26"/>
    </row>
    <row r="3694" spans="9:18" x14ac:dyDescent="0.25">
      <c r="I3694" s="29"/>
      <c r="R3694" s="26"/>
    </row>
    <row r="3695" spans="9:18" x14ac:dyDescent="0.25">
      <c r="I3695" s="29"/>
      <c r="R3695" s="26"/>
    </row>
    <row r="3696" spans="9:18" x14ac:dyDescent="0.25">
      <c r="I3696" s="29"/>
      <c r="R3696" s="26"/>
    </row>
    <row r="3697" spans="9:18" x14ac:dyDescent="0.25">
      <c r="I3697" s="29"/>
      <c r="R3697" s="26"/>
    </row>
    <row r="3698" spans="9:18" x14ac:dyDescent="0.25">
      <c r="I3698" s="29"/>
      <c r="R3698" s="26"/>
    </row>
    <row r="3699" spans="9:18" x14ac:dyDescent="0.25">
      <c r="I3699" s="29"/>
      <c r="R3699" s="26"/>
    </row>
    <row r="3700" spans="9:18" x14ac:dyDescent="0.25">
      <c r="I3700" s="29"/>
      <c r="R3700" s="26"/>
    </row>
    <row r="3701" spans="9:18" x14ac:dyDescent="0.25">
      <c r="I3701" s="29"/>
      <c r="R3701" s="26"/>
    </row>
    <row r="3702" spans="9:18" x14ac:dyDescent="0.25">
      <c r="I3702" s="29"/>
      <c r="R3702" s="26"/>
    </row>
    <row r="3703" spans="9:18" x14ac:dyDescent="0.25">
      <c r="I3703" s="29"/>
      <c r="R3703" s="26"/>
    </row>
    <row r="3704" spans="9:18" x14ac:dyDescent="0.25">
      <c r="I3704" s="29"/>
      <c r="R3704" s="26"/>
    </row>
    <row r="3705" spans="9:18" x14ac:dyDescent="0.25">
      <c r="I3705" s="29"/>
      <c r="R3705" s="26"/>
    </row>
    <row r="3706" spans="9:18" x14ac:dyDescent="0.25">
      <c r="I3706" s="29"/>
      <c r="R3706" s="26"/>
    </row>
    <row r="3707" spans="9:18" x14ac:dyDescent="0.25">
      <c r="I3707" s="29"/>
      <c r="R3707" s="26"/>
    </row>
    <row r="3708" spans="9:18" x14ac:dyDescent="0.25">
      <c r="I3708" s="29"/>
      <c r="R3708" s="26"/>
    </row>
    <row r="3709" spans="9:18" x14ac:dyDescent="0.25">
      <c r="I3709" s="29"/>
      <c r="R3709" s="26"/>
    </row>
    <row r="3710" spans="9:18" x14ac:dyDescent="0.25">
      <c r="I3710" s="29"/>
      <c r="R3710" s="26"/>
    </row>
    <row r="3711" spans="9:18" x14ac:dyDescent="0.25">
      <c r="I3711" s="29"/>
      <c r="R3711" s="26"/>
    </row>
    <row r="3712" spans="9:18" x14ac:dyDescent="0.25">
      <c r="I3712" s="29"/>
      <c r="R3712" s="26"/>
    </row>
    <row r="3713" spans="9:18" x14ac:dyDescent="0.25">
      <c r="I3713" s="29"/>
      <c r="R3713" s="26"/>
    </row>
    <row r="3714" spans="9:18" x14ac:dyDescent="0.25">
      <c r="I3714" s="29"/>
      <c r="R3714" s="26"/>
    </row>
    <row r="3715" spans="9:18" x14ac:dyDescent="0.25">
      <c r="I3715" s="29"/>
      <c r="R3715" s="26"/>
    </row>
    <row r="3716" spans="9:18" x14ac:dyDescent="0.25">
      <c r="I3716" s="29"/>
      <c r="R3716" s="26"/>
    </row>
    <row r="3717" spans="9:18" x14ac:dyDescent="0.25">
      <c r="I3717" s="29"/>
      <c r="R3717" s="26"/>
    </row>
    <row r="3718" spans="9:18" x14ac:dyDescent="0.25">
      <c r="I3718" s="29"/>
      <c r="R3718" s="26"/>
    </row>
    <row r="3719" spans="9:18" x14ac:dyDescent="0.25">
      <c r="I3719" s="29"/>
      <c r="R3719" s="26"/>
    </row>
    <row r="3720" spans="9:18" x14ac:dyDescent="0.25">
      <c r="I3720" s="29"/>
      <c r="R3720" s="26"/>
    </row>
    <row r="3721" spans="9:18" x14ac:dyDescent="0.25">
      <c r="I3721" s="29"/>
      <c r="R3721" s="26"/>
    </row>
    <row r="3722" spans="9:18" x14ac:dyDescent="0.25">
      <c r="I3722" s="29"/>
      <c r="R3722" s="26"/>
    </row>
    <row r="3723" spans="9:18" x14ac:dyDescent="0.25">
      <c r="I3723" s="29"/>
      <c r="R3723" s="26"/>
    </row>
    <row r="3724" spans="9:18" x14ac:dyDescent="0.25">
      <c r="I3724" s="29"/>
      <c r="R3724" s="26"/>
    </row>
    <row r="3725" spans="9:18" x14ac:dyDescent="0.25">
      <c r="I3725" s="29"/>
      <c r="R3725" s="26"/>
    </row>
    <row r="3726" spans="9:18" x14ac:dyDescent="0.25">
      <c r="I3726" s="29"/>
      <c r="R3726" s="26"/>
    </row>
    <row r="3727" spans="9:18" x14ac:dyDescent="0.25">
      <c r="I3727" s="29"/>
      <c r="R3727" s="26"/>
    </row>
    <row r="3728" spans="9:18" x14ac:dyDescent="0.25">
      <c r="I3728" s="29"/>
      <c r="R3728" s="26"/>
    </row>
    <row r="3729" spans="9:18" x14ac:dyDescent="0.25">
      <c r="I3729" s="29"/>
      <c r="R3729" s="26"/>
    </row>
    <row r="3730" spans="9:18" x14ac:dyDescent="0.25">
      <c r="I3730" s="29"/>
      <c r="R3730" s="26"/>
    </row>
    <row r="3731" spans="9:18" x14ac:dyDescent="0.25">
      <c r="I3731" s="29"/>
      <c r="R3731" s="26"/>
    </row>
    <row r="3732" spans="9:18" x14ac:dyDescent="0.25">
      <c r="I3732" s="29"/>
      <c r="R3732" s="26"/>
    </row>
    <row r="3733" spans="9:18" x14ac:dyDescent="0.25">
      <c r="I3733" s="29"/>
      <c r="R3733" s="26"/>
    </row>
    <row r="3734" spans="9:18" x14ac:dyDescent="0.25">
      <c r="I3734" s="29"/>
      <c r="R3734" s="26"/>
    </row>
    <row r="3735" spans="9:18" x14ac:dyDescent="0.25">
      <c r="I3735" s="29"/>
      <c r="R3735" s="26"/>
    </row>
    <row r="3736" spans="9:18" x14ac:dyDescent="0.25">
      <c r="I3736" s="29"/>
      <c r="R3736" s="26"/>
    </row>
    <row r="3737" spans="9:18" x14ac:dyDescent="0.25">
      <c r="I3737" s="29"/>
      <c r="R3737" s="26"/>
    </row>
    <row r="3738" spans="9:18" x14ac:dyDescent="0.25">
      <c r="I3738" s="29"/>
      <c r="R3738" s="26"/>
    </row>
    <row r="3739" spans="9:18" x14ac:dyDescent="0.25">
      <c r="I3739" s="29"/>
      <c r="R3739" s="26"/>
    </row>
    <row r="3740" spans="9:18" x14ac:dyDescent="0.25">
      <c r="I3740" s="29"/>
      <c r="R3740" s="26"/>
    </row>
    <row r="3741" spans="9:18" x14ac:dyDescent="0.25">
      <c r="I3741" s="29"/>
      <c r="R3741" s="26"/>
    </row>
    <row r="3742" spans="9:18" x14ac:dyDescent="0.25">
      <c r="I3742" s="29"/>
      <c r="R3742" s="26"/>
    </row>
    <row r="3743" spans="9:18" x14ac:dyDescent="0.25">
      <c r="I3743" s="29"/>
      <c r="R3743" s="26"/>
    </row>
    <row r="3744" spans="9:18" x14ac:dyDescent="0.25">
      <c r="I3744" s="29"/>
      <c r="R3744" s="26"/>
    </row>
    <row r="3745" spans="9:18" x14ac:dyDescent="0.25">
      <c r="I3745" s="29"/>
      <c r="R3745" s="26"/>
    </row>
    <row r="3746" spans="9:18" x14ac:dyDescent="0.25">
      <c r="I3746" s="29"/>
      <c r="R3746" s="26"/>
    </row>
    <row r="3747" spans="9:18" x14ac:dyDescent="0.25">
      <c r="I3747" s="29"/>
      <c r="R3747" s="26"/>
    </row>
    <row r="3748" spans="9:18" x14ac:dyDescent="0.25">
      <c r="I3748" s="29"/>
      <c r="R3748" s="26"/>
    </row>
    <row r="3749" spans="9:18" x14ac:dyDescent="0.25">
      <c r="I3749" s="29"/>
      <c r="R3749" s="26"/>
    </row>
    <row r="3750" spans="9:18" x14ac:dyDescent="0.25">
      <c r="I3750" s="29"/>
      <c r="R3750" s="26"/>
    </row>
    <row r="3751" spans="9:18" x14ac:dyDescent="0.25">
      <c r="I3751" s="29"/>
      <c r="R3751" s="26"/>
    </row>
    <row r="3752" spans="9:18" x14ac:dyDescent="0.25">
      <c r="I3752" s="29"/>
      <c r="R3752" s="26"/>
    </row>
    <row r="3753" spans="9:18" x14ac:dyDescent="0.25">
      <c r="I3753" s="29"/>
      <c r="R3753" s="26"/>
    </row>
    <row r="3754" spans="9:18" x14ac:dyDescent="0.25">
      <c r="I3754" s="29"/>
      <c r="R3754" s="26"/>
    </row>
    <row r="3755" spans="9:18" x14ac:dyDescent="0.25">
      <c r="I3755" s="29"/>
      <c r="R3755" s="26"/>
    </row>
    <row r="3756" spans="9:18" x14ac:dyDescent="0.25">
      <c r="I3756" s="29"/>
      <c r="R3756" s="26"/>
    </row>
    <row r="3757" spans="9:18" x14ac:dyDescent="0.25">
      <c r="I3757" s="29"/>
      <c r="R3757" s="26"/>
    </row>
    <row r="3758" spans="9:18" x14ac:dyDescent="0.25">
      <c r="I3758" s="29"/>
      <c r="R3758" s="26"/>
    </row>
    <row r="3759" spans="9:18" x14ac:dyDescent="0.25">
      <c r="I3759" s="29"/>
      <c r="R3759" s="26"/>
    </row>
    <row r="3760" spans="9:18" x14ac:dyDescent="0.25">
      <c r="I3760" s="29"/>
      <c r="R3760" s="26"/>
    </row>
    <row r="3761" spans="9:18" x14ac:dyDescent="0.25">
      <c r="I3761" s="29"/>
      <c r="R3761" s="26"/>
    </row>
    <row r="3762" spans="9:18" x14ac:dyDescent="0.25">
      <c r="I3762" s="29"/>
      <c r="R3762" s="26"/>
    </row>
    <row r="3763" spans="9:18" x14ac:dyDescent="0.25">
      <c r="I3763" s="29"/>
      <c r="R3763" s="26"/>
    </row>
    <row r="3764" spans="9:18" x14ac:dyDescent="0.25">
      <c r="I3764" s="29"/>
      <c r="R3764" s="26"/>
    </row>
    <row r="3765" spans="9:18" x14ac:dyDescent="0.25">
      <c r="I3765" s="29"/>
      <c r="R3765" s="26"/>
    </row>
    <row r="3766" spans="9:18" x14ac:dyDescent="0.25">
      <c r="I3766" s="29"/>
      <c r="R3766" s="26"/>
    </row>
    <row r="3767" spans="9:18" x14ac:dyDescent="0.25">
      <c r="I3767" s="29"/>
      <c r="R3767" s="26"/>
    </row>
    <row r="3768" spans="9:18" x14ac:dyDescent="0.25">
      <c r="I3768" s="29"/>
      <c r="R3768" s="26"/>
    </row>
    <row r="3769" spans="9:18" x14ac:dyDescent="0.25">
      <c r="I3769" s="29"/>
      <c r="R3769" s="26"/>
    </row>
    <row r="3770" spans="9:18" x14ac:dyDescent="0.25">
      <c r="I3770" s="29"/>
      <c r="R3770" s="26"/>
    </row>
    <row r="3771" spans="9:18" x14ac:dyDescent="0.25">
      <c r="I3771" s="29"/>
      <c r="R3771" s="26"/>
    </row>
    <row r="3772" spans="9:18" x14ac:dyDescent="0.25">
      <c r="I3772" s="29"/>
      <c r="R3772" s="26"/>
    </row>
    <row r="3773" spans="9:18" x14ac:dyDescent="0.25">
      <c r="I3773" s="29"/>
      <c r="R3773" s="26"/>
    </row>
    <row r="3774" spans="9:18" x14ac:dyDescent="0.25">
      <c r="I3774" s="29"/>
      <c r="R3774" s="26"/>
    </row>
    <row r="3775" spans="9:18" x14ac:dyDescent="0.25">
      <c r="I3775" s="29"/>
      <c r="R3775" s="26"/>
    </row>
    <row r="3776" spans="9:18" x14ac:dyDescent="0.25">
      <c r="I3776" s="29"/>
      <c r="R3776" s="26"/>
    </row>
    <row r="3777" spans="9:18" x14ac:dyDescent="0.25">
      <c r="I3777" s="29"/>
      <c r="R3777" s="26"/>
    </row>
    <row r="3778" spans="9:18" x14ac:dyDescent="0.25">
      <c r="I3778" s="29"/>
      <c r="R3778" s="26"/>
    </row>
    <row r="3779" spans="9:18" x14ac:dyDescent="0.25">
      <c r="I3779" s="29"/>
      <c r="R3779" s="26"/>
    </row>
    <row r="3780" spans="9:18" x14ac:dyDescent="0.25">
      <c r="I3780" s="29"/>
      <c r="R3780" s="26"/>
    </row>
    <row r="3781" spans="9:18" x14ac:dyDescent="0.25">
      <c r="I3781" s="29"/>
      <c r="R3781" s="26"/>
    </row>
    <row r="3782" spans="9:18" x14ac:dyDescent="0.25">
      <c r="I3782" s="29"/>
      <c r="R3782" s="26"/>
    </row>
    <row r="3783" spans="9:18" x14ac:dyDescent="0.25">
      <c r="I3783" s="29"/>
      <c r="R3783" s="26"/>
    </row>
    <row r="3784" spans="9:18" x14ac:dyDescent="0.25">
      <c r="I3784" s="29"/>
      <c r="R3784" s="26"/>
    </row>
    <row r="3785" spans="9:18" x14ac:dyDescent="0.25">
      <c r="I3785" s="29"/>
      <c r="R3785" s="26"/>
    </row>
    <row r="3786" spans="9:18" x14ac:dyDescent="0.25">
      <c r="I3786" s="29"/>
      <c r="R3786" s="26"/>
    </row>
    <row r="3787" spans="9:18" x14ac:dyDescent="0.25">
      <c r="I3787" s="29"/>
      <c r="R3787" s="26"/>
    </row>
    <row r="3788" spans="9:18" x14ac:dyDescent="0.25">
      <c r="I3788" s="29"/>
      <c r="R3788" s="26"/>
    </row>
    <row r="3789" spans="9:18" x14ac:dyDescent="0.25">
      <c r="I3789" s="29"/>
      <c r="R3789" s="26"/>
    </row>
    <row r="3790" spans="9:18" x14ac:dyDescent="0.25">
      <c r="I3790" s="29"/>
      <c r="R3790" s="26"/>
    </row>
    <row r="3791" spans="9:18" x14ac:dyDescent="0.25">
      <c r="I3791" s="29"/>
      <c r="R3791" s="26"/>
    </row>
    <row r="3792" spans="9:18" x14ac:dyDescent="0.25">
      <c r="I3792" s="29"/>
      <c r="R3792" s="26"/>
    </row>
    <row r="3793" spans="9:18" x14ac:dyDescent="0.25">
      <c r="I3793" s="29"/>
      <c r="R3793" s="26"/>
    </row>
    <row r="3794" spans="9:18" x14ac:dyDescent="0.25">
      <c r="I3794" s="29"/>
      <c r="R3794" s="26"/>
    </row>
    <row r="3795" spans="9:18" x14ac:dyDescent="0.25">
      <c r="I3795" s="29"/>
      <c r="R3795" s="26"/>
    </row>
    <row r="3796" spans="9:18" x14ac:dyDescent="0.25">
      <c r="I3796" s="29"/>
      <c r="R3796" s="26"/>
    </row>
    <row r="3797" spans="9:18" x14ac:dyDescent="0.25">
      <c r="I3797" s="29"/>
      <c r="R3797" s="26"/>
    </row>
    <row r="3798" spans="9:18" x14ac:dyDescent="0.25">
      <c r="I3798" s="29"/>
      <c r="R3798" s="26"/>
    </row>
    <row r="3799" spans="9:18" x14ac:dyDescent="0.25">
      <c r="I3799" s="29"/>
      <c r="R3799" s="26"/>
    </row>
    <row r="3800" spans="9:18" x14ac:dyDescent="0.25">
      <c r="I3800" s="29"/>
      <c r="R3800" s="26"/>
    </row>
    <row r="3801" spans="9:18" x14ac:dyDescent="0.25">
      <c r="I3801" s="29"/>
      <c r="R3801" s="26"/>
    </row>
    <row r="3802" spans="9:18" x14ac:dyDescent="0.25">
      <c r="I3802" s="29"/>
      <c r="R3802" s="26"/>
    </row>
    <row r="3803" spans="9:18" x14ac:dyDescent="0.25">
      <c r="I3803" s="29"/>
      <c r="R3803" s="26"/>
    </row>
    <row r="3804" spans="9:18" x14ac:dyDescent="0.25">
      <c r="I3804" s="29"/>
      <c r="R3804" s="26"/>
    </row>
    <row r="3805" spans="9:18" x14ac:dyDescent="0.25">
      <c r="I3805" s="29"/>
      <c r="R3805" s="26"/>
    </row>
    <row r="3806" spans="9:18" x14ac:dyDescent="0.25">
      <c r="I3806" s="29"/>
      <c r="R3806" s="26"/>
    </row>
    <row r="3807" spans="9:18" x14ac:dyDescent="0.25">
      <c r="I3807" s="29"/>
      <c r="R3807" s="26"/>
    </row>
    <row r="3808" spans="9:18" x14ac:dyDescent="0.25">
      <c r="I3808" s="29"/>
      <c r="R3808" s="26"/>
    </row>
    <row r="3809" spans="9:18" x14ac:dyDescent="0.25">
      <c r="I3809" s="29"/>
      <c r="R3809" s="26"/>
    </row>
    <row r="3810" spans="9:18" x14ac:dyDescent="0.25">
      <c r="I3810" s="29"/>
      <c r="R3810" s="26"/>
    </row>
    <row r="3811" spans="9:18" x14ac:dyDescent="0.25">
      <c r="I3811" s="29"/>
      <c r="R3811" s="26"/>
    </row>
    <row r="3812" spans="9:18" x14ac:dyDescent="0.25">
      <c r="I3812" s="29"/>
      <c r="R3812" s="26"/>
    </row>
    <row r="3813" spans="9:18" x14ac:dyDescent="0.25">
      <c r="I3813" s="29"/>
      <c r="R3813" s="26"/>
    </row>
    <row r="3814" spans="9:18" x14ac:dyDescent="0.25">
      <c r="I3814" s="29"/>
      <c r="R3814" s="26"/>
    </row>
    <row r="3815" spans="9:18" x14ac:dyDescent="0.25">
      <c r="I3815" s="29"/>
      <c r="R3815" s="26"/>
    </row>
    <row r="3816" spans="9:18" x14ac:dyDescent="0.25">
      <c r="I3816" s="29"/>
      <c r="R3816" s="26"/>
    </row>
    <row r="3817" spans="9:18" x14ac:dyDescent="0.25">
      <c r="I3817" s="29"/>
      <c r="R3817" s="26"/>
    </row>
    <row r="3818" spans="9:18" x14ac:dyDescent="0.25">
      <c r="I3818" s="29"/>
      <c r="R3818" s="26"/>
    </row>
    <row r="3819" spans="9:18" x14ac:dyDescent="0.25">
      <c r="I3819" s="29"/>
      <c r="R3819" s="26"/>
    </row>
    <row r="3820" spans="9:18" x14ac:dyDescent="0.25">
      <c r="I3820" s="29"/>
      <c r="R3820" s="26"/>
    </row>
    <row r="3821" spans="9:18" x14ac:dyDescent="0.25">
      <c r="I3821" s="29"/>
      <c r="R3821" s="26"/>
    </row>
    <row r="3822" spans="9:18" x14ac:dyDescent="0.25">
      <c r="I3822" s="29"/>
      <c r="R3822" s="26"/>
    </row>
    <row r="3823" spans="9:18" x14ac:dyDescent="0.25">
      <c r="I3823" s="29"/>
      <c r="R3823" s="26"/>
    </row>
    <row r="3824" spans="9:18" x14ac:dyDescent="0.25">
      <c r="I3824" s="29"/>
      <c r="R3824" s="26"/>
    </row>
    <row r="3825" spans="9:18" x14ac:dyDescent="0.25">
      <c r="I3825" s="29"/>
      <c r="R3825" s="26"/>
    </row>
    <row r="3826" spans="9:18" x14ac:dyDescent="0.25">
      <c r="I3826" s="29"/>
      <c r="R3826" s="26"/>
    </row>
    <row r="3827" spans="9:18" x14ac:dyDescent="0.25">
      <c r="I3827" s="29"/>
      <c r="R3827" s="26"/>
    </row>
    <row r="3828" spans="9:18" x14ac:dyDescent="0.25">
      <c r="I3828" s="29"/>
      <c r="R3828" s="26"/>
    </row>
    <row r="3829" spans="9:18" x14ac:dyDescent="0.25">
      <c r="I3829" s="29"/>
      <c r="R3829" s="26"/>
    </row>
    <row r="3830" spans="9:18" x14ac:dyDescent="0.25">
      <c r="I3830" s="29"/>
      <c r="R3830" s="26"/>
    </row>
    <row r="3831" spans="9:18" x14ac:dyDescent="0.25">
      <c r="I3831" s="29"/>
      <c r="R3831" s="26"/>
    </row>
    <row r="3832" spans="9:18" x14ac:dyDescent="0.25">
      <c r="I3832" s="29"/>
      <c r="R3832" s="26"/>
    </row>
    <row r="3833" spans="9:18" x14ac:dyDescent="0.25">
      <c r="I3833" s="29"/>
      <c r="R3833" s="26"/>
    </row>
    <row r="3834" spans="9:18" x14ac:dyDescent="0.25">
      <c r="I3834" s="29"/>
      <c r="R3834" s="26"/>
    </row>
    <row r="3835" spans="9:18" x14ac:dyDescent="0.25">
      <c r="I3835" s="29"/>
      <c r="R3835" s="26"/>
    </row>
    <row r="3836" spans="9:18" x14ac:dyDescent="0.25">
      <c r="I3836" s="29"/>
      <c r="R3836" s="26"/>
    </row>
    <row r="3837" spans="9:18" x14ac:dyDescent="0.25">
      <c r="I3837" s="29"/>
      <c r="R3837" s="26"/>
    </row>
    <row r="3838" spans="9:18" x14ac:dyDescent="0.25">
      <c r="I3838" s="29"/>
      <c r="R3838" s="26"/>
    </row>
    <row r="3839" spans="9:18" x14ac:dyDescent="0.25">
      <c r="I3839" s="29"/>
      <c r="R3839" s="26"/>
    </row>
    <row r="3840" spans="9:18" x14ac:dyDescent="0.25">
      <c r="I3840" s="29"/>
      <c r="R3840" s="26"/>
    </row>
    <row r="3841" spans="9:18" x14ac:dyDescent="0.25">
      <c r="I3841" s="29"/>
      <c r="R3841" s="26"/>
    </row>
    <row r="3842" spans="9:18" x14ac:dyDescent="0.25">
      <c r="I3842" s="29"/>
      <c r="R3842" s="26"/>
    </row>
    <row r="3843" spans="9:18" x14ac:dyDescent="0.25">
      <c r="I3843" s="29"/>
      <c r="R3843" s="26"/>
    </row>
    <row r="3844" spans="9:18" x14ac:dyDescent="0.25">
      <c r="I3844" s="29"/>
      <c r="R3844" s="26"/>
    </row>
    <row r="3845" spans="9:18" x14ac:dyDescent="0.25">
      <c r="I3845" s="29"/>
      <c r="R3845" s="26"/>
    </row>
    <row r="3846" spans="9:18" x14ac:dyDescent="0.25">
      <c r="I3846" s="29"/>
      <c r="R3846" s="26"/>
    </row>
    <row r="3847" spans="9:18" x14ac:dyDescent="0.25">
      <c r="I3847" s="29"/>
      <c r="R3847" s="26"/>
    </row>
    <row r="3848" spans="9:18" x14ac:dyDescent="0.25">
      <c r="I3848" s="29"/>
      <c r="R3848" s="26"/>
    </row>
    <row r="3849" spans="9:18" x14ac:dyDescent="0.25">
      <c r="I3849" s="29"/>
      <c r="R3849" s="26"/>
    </row>
    <row r="3850" spans="9:18" x14ac:dyDescent="0.25">
      <c r="I3850" s="29"/>
      <c r="R3850" s="26"/>
    </row>
    <row r="3851" spans="9:18" x14ac:dyDescent="0.25">
      <c r="I3851" s="29"/>
      <c r="R3851" s="26"/>
    </row>
    <row r="3852" spans="9:18" x14ac:dyDescent="0.25">
      <c r="I3852" s="29"/>
      <c r="R3852" s="26"/>
    </row>
    <row r="3853" spans="9:18" x14ac:dyDescent="0.25">
      <c r="I3853" s="29"/>
      <c r="R3853" s="26"/>
    </row>
    <row r="3854" spans="9:18" x14ac:dyDescent="0.25">
      <c r="I3854" s="29"/>
      <c r="R3854" s="26"/>
    </row>
    <row r="3855" spans="9:18" x14ac:dyDescent="0.25">
      <c r="I3855" s="29"/>
      <c r="R3855" s="26"/>
    </row>
    <row r="3856" spans="9:18" x14ac:dyDescent="0.25">
      <c r="I3856" s="29"/>
      <c r="R3856" s="26"/>
    </row>
    <row r="3857" spans="9:18" x14ac:dyDescent="0.25">
      <c r="I3857" s="29"/>
      <c r="R3857" s="26"/>
    </row>
    <row r="3858" spans="9:18" x14ac:dyDescent="0.25">
      <c r="I3858" s="29"/>
      <c r="R3858" s="26"/>
    </row>
    <row r="3859" spans="9:18" x14ac:dyDescent="0.25">
      <c r="I3859" s="29"/>
      <c r="R3859" s="26"/>
    </row>
    <row r="3860" spans="9:18" x14ac:dyDescent="0.25">
      <c r="I3860" s="29"/>
      <c r="R3860" s="26"/>
    </row>
    <row r="3861" spans="9:18" x14ac:dyDescent="0.25">
      <c r="I3861" s="29"/>
      <c r="R3861" s="26"/>
    </row>
    <row r="3862" spans="9:18" x14ac:dyDescent="0.25">
      <c r="I3862" s="29"/>
      <c r="R3862" s="26"/>
    </row>
    <row r="3863" spans="9:18" x14ac:dyDescent="0.25">
      <c r="I3863" s="29"/>
      <c r="R3863" s="26"/>
    </row>
    <row r="3864" spans="9:18" x14ac:dyDescent="0.25">
      <c r="I3864" s="29"/>
      <c r="R3864" s="26"/>
    </row>
    <row r="3865" spans="9:18" x14ac:dyDescent="0.25">
      <c r="I3865" s="29"/>
      <c r="R3865" s="26"/>
    </row>
    <row r="3866" spans="9:18" x14ac:dyDescent="0.25">
      <c r="I3866" s="29"/>
      <c r="R3866" s="26"/>
    </row>
    <row r="3867" spans="9:18" x14ac:dyDescent="0.25">
      <c r="I3867" s="29"/>
      <c r="R3867" s="26"/>
    </row>
    <row r="3868" spans="9:18" x14ac:dyDescent="0.25">
      <c r="I3868" s="29"/>
      <c r="R3868" s="26"/>
    </row>
    <row r="3869" spans="9:18" x14ac:dyDescent="0.25">
      <c r="I3869" s="29"/>
      <c r="R3869" s="26"/>
    </row>
    <row r="3870" spans="9:18" x14ac:dyDescent="0.25">
      <c r="I3870" s="29"/>
      <c r="R3870" s="26"/>
    </row>
    <row r="3871" spans="9:18" x14ac:dyDescent="0.25">
      <c r="I3871" s="29"/>
      <c r="R3871" s="26"/>
    </row>
    <row r="3872" spans="9:18" x14ac:dyDescent="0.25">
      <c r="I3872" s="29"/>
      <c r="R3872" s="26"/>
    </row>
    <row r="3873" spans="9:18" x14ac:dyDescent="0.25">
      <c r="I3873" s="29"/>
      <c r="R3873" s="26"/>
    </row>
    <row r="3874" spans="9:18" x14ac:dyDescent="0.25">
      <c r="I3874" s="29"/>
      <c r="R3874" s="26"/>
    </row>
    <row r="3875" spans="9:18" x14ac:dyDescent="0.25">
      <c r="I3875" s="29"/>
      <c r="R3875" s="26"/>
    </row>
    <row r="3876" spans="9:18" x14ac:dyDescent="0.25">
      <c r="I3876" s="29"/>
      <c r="R3876" s="26"/>
    </row>
    <row r="3877" spans="9:18" x14ac:dyDescent="0.25">
      <c r="I3877" s="29"/>
      <c r="R3877" s="26"/>
    </row>
    <row r="3878" spans="9:18" x14ac:dyDescent="0.25">
      <c r="I3878" s="29"/>
      <c r="R3878" s="26"/>
    </row>
    <row r="3879" spans="9:18" x14ac:dyDescent="0.25">
      <c r="I3879" s="29"/>
      <c r="R3879" s="26"/>
    </row>
    <row r="3880" spans="9:18" x14ac:dyDescent="0.25">
      <c r="I3880" s="29"/>
      <c r="R3880" s="26"/>
    </row>
    <row r="3881" spans="9:18" x14ac:dyDescent="0.25">
      <c r="I3881" s="29"/>
      <c r="R3881" s="26"/>
    </row>
    <row r="3882" spans="9:18" x14ac:dyDescent="0.25">
      <c r="I3882" s="29"/>
      <c r="R3882" s="26"/>
    </row>
    <row r="3883" spans="9:18" x14ac:dyDescent="0.25">
      <c r="I3883" s="29"/>
      <c r="R3883" s="26"/>
    </row>
    <row r="3884" spans="9:18" x14ac:dyDescent="0.25">
      <c r="I3884" s="29"/>
      <c r="R3884" s="26"/>
    </row>
    <row r="3885" spans="9:18" x14ac:dyDescent="0.25">
      <c r="I3885" s="29"/>
      <c r="R3885" s="26"/>
    </row>
    <row r="3886" spans="9:18" x14ac:dyDescent="0.25">
      <c r="I3886" s="29"/>
      <c r="R3886" s="26"/>
    </row>
    <row r="3887" spans="9:18" x14ac:dyDescent="0.25">
      <c r="I3887" s="29"/>
      <c r="R3887" s="26"/>
    </row>
    <row r="3888" spans="9:18" x14ac:dyDescent="0.25">
      <c r="I3888" s="29"/>
      <c r="R3888" s="26"/>
    </row>
    <row r="3889" spans="9:18" x14ac:dyDescent="0.25">
      <c r="I3889" s="29"/>
      <c r="R3889" s="26"/>
    </row>
    <row r="3890" spans="9:18" x14ac:dyDescent="0.25">
      <c r="I3890" s="29"/>
      <c r="R3890" s="26"/>
    </row>
    <row r="3891" spans="9:18" x14ac:dyDescent="0.25">
      <c r="I3891" s="29"/>
      <c r="R3891" s="26"/>
    </row>
    <row r="3892" spans="9:18" x14ac:dyDescent="0.25">
      <c r="I3892" s="29"/>
      <c r="R3892" s="26"/>
    </row>
    <row r="3893" spans="9:18" x14ac:dyDescent="0.25">
      <c r="I3893" s="29"/>
      <c r="R3893" s="26"/>
    </row>
    <row r="3894" spans="9:18" x14ac:dyDescent="0.25">
      <c r="I3894" s="29"/>
      <c r="R3894" s="26"/>
    </row>
    <row r="3895" spans="9:18" x14ac:dyDescent="0.25">
      <c r="I3895" s="29"/>
      <c r="R3895" s="26"/>
    </row>
    <row r="3896" spans="9:18" x14ac:dyDescent="0.25">
      <c r="I3896" s="29"/>
      <c r="R3896" s="26"/>
    </row>
    <row r="3897" spans="9:18" x14ac:dyDescent="0.25">
      <c r="I3897" s="29"/>
      <c r="R3897" s="26"/>
    </row>
    <row r="3898" spans="9:18" x14ac:dyDescent="0.25">
      <c r="I3898" s="29"/>
      <c r="R3898" s="26"/>
    </row>
    <row r="3899" spans="9:18" x14ac:dyDescent="0.25">
      <c r="I3899" s="29"/>
      <c r="R3899" s="26"/>
    </row>
    <row r="3900" spans="9:18" x14ac:dyDescent="0.25">
      <c r="I3900" s="29"/>
      <c r="R3900" s="26"/>
    </row>
    <row r="3901" spans="9:18" x14ac:dyDescent="0.25">
      <c r="I3901" s="29"/>
      <c r="R3901" s="26"/>
    </row>
    <row r="3902" spans="9:18" x14ac:dyDescent="0.25">
      <c r="I3902" s="29"/>
      <c r="R3902" s="26"/>
    </row>
    <row r="3903" spans="9:18" x14ac:dyDescent="0.25">
      <c r="I3903" s="29"/>
      <c r="R3903" s="26"/>
    </row>
    <row r="3904" spans="9:18" x14ac:dyDescent="0.25">
      <c r="I3904" s="29"/>
      <c r="R3904" s="26"/>
    </row>
    <row r="3905" spans="9:18" x14ac:dyDescent="0.25">
      <c r="I3905" s="29"/>
      <c r="R3905" s="26"/>
    </row>
    <row r="3906" spans="9:18" x14ac:dyDescent="0.25">
      <c r="I3906" s="29"/>
      <c r="R3906" s="26"/>
    </row>
    <row r="3907" spans="9:18" x14ac:dyDescent="0.25">
      <c r="I3907" s="29"/>
      <c r="R3907" s="26"/>
    </row>
    <row r="3908" spans="9:18" x14ac:dyDescent="0.25">
      <c r="I3908" s="29"/>
      <c r="R3908" s="26"/>
    </row>
    <row r="3909" spans="9:18" x14ac:dyDescent="0.25">
      <c r="I3909" s="29"/>
      <c r="R3909" s="26"/>
    </row>
    <row r="3910" spans="9:18" x14ac:dyDescent="0.25">
      <c r="I3910" s="29"/>
      <c r="R3910" s="26"/>
    </row>
    <row r="3911" spans="9:18" x14ac:dyDescent="0.25">
      <c r="I3911" s="29"/>
      <c r="R3911" s="26"/>
    </row>
    <row r="3912" spans="9:18" x14ac:dyDescent="0.25">
      <c r="I3912" s="29"/>
      <c r="R3912" s="26"/>
    </row>
    <row r="3913" spans="9:18" x14ac:dyDescent="0.25">
      <c r="I3913" s="29"/>
      <c r="R3913" s="26"/>
    </row>
    <row r="3914" spans="9:18" x14ac:dyDescent="0.25">
      <c r="I3914" s="29"/>
      <c r="R3914" s="26"/>
    </row>
    <row r="3915" spans="9:18" x14ac:dyDescent="0.25">
      <c r="I3915" s="29"/>
      <c r="R3915" s="26"/>
    </row>
    <row r="3916" spans="9:18" x14ac:dyDescent="0.25">
      <c r="I3916" s="29"/>
      <c r="R3916" s="26"/>
    </row>
    <row r="3917" spans="9:18" x14ac:dyDescent="0.25">
      <c r="I3917" s="29"/>
      <c r="R3917" s="26"/>
    </row>
    <row r="3918" spans="9:18" x14ac:dyDescent="0.25">
      <c r="I3918" s="29"/>
      <c r="R3918" s="26"/>
    </row>
    <row r="3919" spans="9:18" x14ac:dyDescent="0.25">
      <c r="I3919" s="29"/>
      <c r="R3919" s="26"/>
    </row>
    <row r="3920" spans="9:18" x14ac:dyDescent="0.25">
      <c r="I3920" s="29"/>
      <c r="R3920" s="26"/>
    </row>
    <row r="3921" spans="9:18" x14ac:dyDescent="0.25">
      <c r="I3921" s="29"/>
      <c r="R3921" s="26"/>
    </row>
    <row r="3922" spans="9:18" x14ac:dyDescent="0.25">
      <c r="I3922" s="29"/>
      <c r="R3922" s="26"/>
    </row>
    <row r="3923" spans="9:18" x14ac:dyDescent="0.25">
      <c r="I3923" s="29"/>
      <c r="R3923" s="26"/>
    </row>
    <row r="3924" spans="9:18" x14ac:dyDescent="0.25">
      <c r="I3924" s="29"/>
      <c r="R3924" s="26"/>
    </row>
    <row r="3925" spans="9:18" x14ac:dyDescent="0.25">
      <c r="I3925" s="29"/>
      <c r="R3925" s="26"/>
    </row>
    <row r="3926" spans="9:18" x14ac:dyDescent="0.25">
      <c r="I3926" s="29"/>
      <c r="R3926" s="26"/>
    </row>
    <row r="3927" spans="9:18" x14ac:dyDescent="0.25">
      <c r="I3927" s="29"/>
      <c r="R3927" s="26"/>
    </row>
    <row r="3928" spans="9:18" x14ac:dyDescent="0.25">
      <c r="I3928" s="29"/>
      <c r="R3928" s="26"/>
    </row>
    <row r="3929" spans="9:18" x14ac:dyDescent="0.25">
      <c r="I3929" s="29"/>
      <c r="R3929" s="26"/>
    </row>
    <row r="3930" spans="9:18" x14ac:dyDescent="0.25">
      <c r="I3930" s="29"/>
      <c r="R3930" s="26"/>
    </row>
    <row r="3931" spans="9:18" x14ac:dyDescent="0.25">
      <c r="I3931" s="29"/>
      <c r="R3931" s="26"/>
    </row>
    <row r="3932" spans="9:18" x14ac:dyDescent="0.25">
      <c r="I3932" s="29"/>
      <c r="R3932" s="26"/>
    </row>
    <row r="3933" spans="9:18" x14ac:dyDescent="0.25">
      <c r="I3933" s="29"/>
      <c r="R3933" s="26"/>
    </row>
    <row r="3934" spans="9:18" x14ac:dyDescent="0.25">
      <c r="I3934" s="29"/>
      <c r="R3934" s="26"/>
    </row>
    <row r="3935" spans="9:18" x14ac:dyDescent="0.25">
      <c r="I3935" s="29"/>
      <c r="R3935" s="26"/>
    </row>
    <row r="3936" spans="9:18" x14ac:dyDescent="0.25">
      <c r="I3936" s="29"/>
      <c r="R3936" s="26"/>
    </row>
    <row r="3937" spans="9:18" x14ac:dyDescent="0.25">
      <c r="I3937" s="29"/>
      <c r="R3937" s="26"/>
    </row>
    <row r="3938" spans="9:18" x14ac:dyDescent="0.25">
      <c r="I3938" s="29"/>
      <c r="R3938" s="26"/>
    </row>
    <row r="3939" spans="9:18" x14ac:dyDescent="0.25">
      <c r="I3939" s="29"/>
      <c r="R3939" s="26"/>
    </row>
    <row r="3940" spans="9:18" x14ac:dyDescent="0.25">
      <c r="I3940" s="29"/>
      <c r="R3940" s="26"/>
    </row>
    <row r="3941" spans="9:18" x14ac:dyDescent="0.25">
      <c r="I3941" s="29"/>
      <c r="R3941" s="26"/>
    </row>
    <row r="3942" spans="9:18" x14ac:dyDescent="0.25">
      <c r="I3942" s="29"/>
      <c r="R3942" s="26"/>
    </row>
    <row r="3943" spans="9:18" x14ac:dyDescent="0.25">
      <c r="I3943" s="29"/>
      <c r="R3943" s="26"/>
    </row>
    <row r="3944" spans="9:18" x14ac:dyDescent="0.25">
      <c r="I3944" s="29"/>
      <c r="R3944" s="26"/>
    </row>
    <row r="3945" spans="9:18" x14ac:dyDescent="0.25">
      <c r="I3945" s="29"/>
      <c r="R3945" s="26"/>
    </row>
    <row r="3946" spans="9:18" x14ac:dyDescent="0.25">
      <c r="I3946" s="29"/>
      <c r="R3946" s="26"/>
    </row>
    <row r="3947" spans="9:18" x14ac:dyDescent="0.25">
      <c r="I3947" s="29"/>
      <c r="R3947" s="26"/>
    </row>
    <row r="3948" spans="9:18" x14ac:dyDescent="0.25">
      <c r="I3948" s="29"/>
      <c r="R3948" s="26"/>
    </row>
    <row r="3949" spans="9:18" x14ac:dyDescent="0.25">
      <c r="I3949" s="29"/>
      <c r="R3949" s="26"/>
    </row>
    <row r="3950" spans="9:18" x14ac:dyDescent="0.25">
      <c r="I3950" s="29"/>
      <c r="R3950" s="26"/>
    </row>
    <row r="3951" spans="9:18" x14ac:dyDescent="0.25">
      <c r="I3951" s="29"/>
      <c r="R3951" s="26"/>
    </row>
    <row r="3952" spans="9:18" x14ac:dyDescent="0.25">
      <c r="I3952" s="29"/>
      <c r="R3952" s="26"/>
    </row>
    <row r="3953" spans="9:18" x14ac:dyDescent="0.25">
      <c r="I3953" s="29"/>
      <c r="R3953" s="26"/>
    </row>
    <row r="3954" spans="9:18" x14ac:dyDescent="0.25">
      <c r="I3954" s="29"/>
      <c r="R3954" s="26"/>
    </row>
    <row r="3955" spans="9:18" x14ac:dyDescent="0.25">
      <c r="I3955" s="29"/>
      <c r="R3955" s="26"/>
    </row>
    <row r="3956" spans="9:18" x14ac:dyDescent="0.25">
      <c r="I3956" s="29"/>
      <c r="R3956" s="26"/>
    </row>
    <row r="3957" spans="9:18" x14ac:dyDescent="0.25">
      <c r="I3957" s="29"/>
      <c r="R3957" s="26"/>
    </row>
    <row r="3958" spans="9:18" x14ac:dyDescent="0.25">
      <c r="I3958" s="29"/>
      <c r="R3958" s="26"/>
    </row>
    <row r="3959" spans="9:18" x14ac:dyDescent="0.25">
      <c r="I3959" s="29"/>
      <c r="R3959" s="26"/>
    </row>
    <row r="3960" spans="9:18" x14ac:dyDescent="0.25">
      <c r="I3960" s="29"/>
      <c r="R3960" s="26"/>
    </row>
    <row r="3961" spans="9:18" x14ac:dyDescent="0.25">
      <c r="I3961" s="29"/>
      <c r="R3961" s="26"/>
    </row>
    <row r="3962" spans="9:18" x14ac:dyDescent="0.25">
      <c r="I3962" s="29"/>
      <c r="R3962" s="26"/>
    </row>
    <row r="3963" spans="9:18" x14ac:dyDescent="0.25">
      <c r="I3963" s="29"/>
      <c r="R3963" s="26"/>
    </row>
    <row r="3964" spans="9:18" x14ac:dyDescent="0.25">
      <c r="I3964" s="29"/>
      <c r="R3964" s="26"/>
    </row>
    <row r="3965" spans="9:18" x14ac:dyDescent="0.25">
      <c r="I3965" s="29"/>
      <c r="R3965" s="26"/>
    </row>
    <row r="3966" spans="9:18" x14ac:dyDescent="0.25">
      <c r="I3966" s="29"/>
      <c r="R3966" s="26"/>
    </row>
    <row r="3967" spans="9:18" x14ac:dyDescent="0.25">
      <c r="I3967" s="29"/>
      <c r="R3967" s="26"/>
    </row>
    <row r="3968" spans="9:18" x14ac:dyDescent="0.25">
      <c r="I3968" s="29"/>
      <c r="R3968" s="26"/>
    </row>
    <row r="3969" spans="9:18" x14ac:dyDescent="0.25">
      <c r="I3969" s="29"/>
      <c r="R3969" s="26"/>
    </row>
    <row r="3970" spans="9:18" x14ac:dyDescent="0.25">
      <c r="I3970" s="29"/>
      <c r="R3970" s="26"/>
    </row>
    <row r="3971" spans="9:18" x14ac:dyDescent="0.25">
      <c r="I3971" s="29"/>
      <c r="R3971" s="26"/>
    </row>
    <row r="3972" spans="9:18" x14ac:dyDescent="0.25">
      <c r="I3972" s="29"/>
      <c r="R3972" s="26"/>
    </row>
    <row r="3973" spans="9:18" x14ac:dyDescent="0.25">
      <c r="I3973" s="29"/>
      <c r="R3973" s="26"/>
    </row>
    <row r="3974" spans="9:18" x14ac:dyDescent="0.25">
      <c r="I3974" s="29"/>
      <c r="R3974" s="26"/>
    </row>
    <row r="3975" spans="9:18" x14ac:dyDescent="0.25">
      <c r="I3975" s="29"/>
      <c r="R3975" s="26"/>
    </row>
    <row r="3976" spans="9:18" x14ac:dyDescent="0.25">
      <c r="I3976" s="29"/>
      <c r="R3976" s="26"/>
    </row>
    <row r="3977" spans="9:18" x14ac:dyDescent="0.25">
      <c r="I3977" s="29"/>
      <c r="R3977" s="26"/>
    </row>
    <row r="3978" spans="9:18" x14ac:dyDescent="0.25">
      <c r="I3978" s="29"/>
      <c r="R3978" s="26"/>
    </row>
    <row r="3979" spans="9:18" x14ac:dyDescent="0.25">
      <c r="I3979" s="29"/>
      <c r="R3979" s="26"/>
    </row>
    <row r="3980" spans="9:18" x14ac:dyDescent="0.25">
      <c r="I3980" s="29"/>
      <c r="R3980" s="26"/>
    </row>
    <row r="3981" spans="9:18" x14ac:dyDescent="0.25">
      <c r="I3981" s="29"/>
      <c r="R3981" s="26"/>
    </row>
    <row r="3982" spans="9:18" x14ac:dyDescent="0.25">
      <c r="I3982" s="29"/>
      <c r="R3982" s="26"/>
    </row>
    <row r="3983" spans="9:18" x14ac:dyDescent="0.25">
      <c r="I3983" s="29"/>
      <c r="R3983" s="26"/>
    </row>
    <row r="3984" spans="9:18" x14ac:dyDescent="0.25">
      <c r="I3984" s="29"/>
      <c r="R3984" s="26"/>
    </row>
    <row r="3985" spans="9:18" x14ac:dyDescent="0.25">
      <c r="I3985" s="29"/>
      <c r="R3985" s="26"/>
    </row>
    <row r="3986" spans="9:18" x14ac:dyDescent="0.25">
      <c r="I3986" s="29"/>
      <c r="R3986" s="26"/>
    </row>
    <row r="3987" spans="9:18" x14ac:dyDescent="0.25">
      <c r="I3987" s="29"/>
      <c r="R3987" s="26"/>
    </row>
    <row r="3988" spans="9:18" x14ac:dyDescent="0.25">
      <c r="I3988" s="29"/>
      <c r="R3988" s="26"/>
    </row>
    <row r="3989" spans="9:18" x14ac:dyDescent="0.25">
      <c r="I3989" s="29"/>
      <c r="R3989" s="26"/>
    </row>
    <row r="3990" spans="9:18" x14ac:dyDescent="0.25">
      <c r="I3990" s="29"/>
      <c r="R3990" s="26"/>
    </row>
    <row r="3991" spans="9:18" x14ac:dyDescent="0.25">
      <c r="I3991" s="29"/>
      <c r="R3991" s="26"/>
    </row>
    <row r="3992" spans="9:18" x14ac:dyDescent="0.25">
      <c r="I3992" s="29"/>
      <c r="R3992" s="26"/>
    </row>
    <row r="3993" spans="9:18" x14ac:dyDescent="0.25">
      <c r="I3993" s="29"/>
      <c r="R3993" s="26"/>
    </row>
    <row r="3994" spans="9:18" x14ac:dyDescent="0.25">
      <c r="I3994" s="29"/>
      <c r="R3994" s="26"/>
    </row>
    <row r="3995" spans="9:18" x14ac:dyDescent="0.25">
      <c r="I3995" s="29"/>
      <c r="R3995" s="26"/>
    </row>
    <row r="3996" spans="9:18" x14ac:dyDescent="0.25">
      <c r="I3996" s="29"/>
      <c r="R3996" s="26"/>
    </row>
    <row r="3997" spans="9:18" x14ac:dyDescent="0.25">
      <c r="I3997" s="29"/>
      <c r="R3997" s="26"/>
    </row>
    <row r="3998" spans="9:18" x14ac:dyDescent="0.25">
      <c r="I3998" s="29"/>
      <c r="R3998" s="26"/>
    </row>
    <row r="3999" spans="9:18" x14ac:dyDescent="0.25">
      <c r="I3999" s="29"/>
      <c r="R3999" s="26"/>
    </row>
    <row r="4000" spans="9:18" x14ac:dyDescent="0.25">
      <c r="I4000" s="29"/>
      <c r="R4000" s="26"/>
    </row>
    <row r="4001" spans="9:18" x14ac:dyDescent="0.25">
      <c r="I4001" s="29"/>
      <c r="R4001" s="26"/>
    </row>
    <row r="4002" spans="9:18" x14ac:dyDescent="0.25">
      <c r="I4002" s="29"/>
      <c r="R4002" s="26"/>
    </row>
    <row r="4003" spans="9:18" x14ac:dyDescent="0.25">
      <c r="I4003" s="29"/>
      <c r="R4003" s="26"/>
    </row>
    <row r="4004" spans="9:18" x14ac:dyDescent="0.25">
      <c r="I4004" s="29"/>
      <c r="R4004" s="26"/>
    </row>
    <row r="4005" spans="9:18" x14ac:dyDescent="0.25">
      <c r="I4005" s="29"/>
      <c r="R4005" s="26"/>
    </row>
    <row r="4006" spans="9:18" x14ac:dyDescent="0.25">
      <c r="I4006" s="29"/>
      <c r="R4006" s="26"/>
    </row>
    <row r="4007" spans="9:18" x14ac:dyDescent="0.25">
      <c r="I4007" s="29"/>
      <c r="R4007" s="26"/>
    </row>
    <row r="4008" spans="9:18" x14ac:dyDescent="0.25">
      <c r="I4008" s="29"/>
      <c r="R4008" s="26"/>
    </row>
    <row r="4009" spans="9:18" x14ac:dyDescent="0.25">
      <c r="I4009" s="29"/>
      <c r="R4009" s="26"/>
    </row>
    <row r="4010" spans="9:18" x14ac:dyDescent="0.25">
      <c r="I4010" s="29"/>
      <c r="R4010" s="26"/>
    </row>
    <row r="4011" spans="9:18" x14ac:dyDescent="0.25">
      <c r="I4011" s="29"/>
      <c r="R4011" s="26"/>
    </row>
    <row r="4012" spans="9:18" x14ac:dyDescent="0.25">
      <c r="I4012" s="29"/>
      <c r="R4012" s="26"/>
    </row>
    <row r="4013" spans="9:18" x14ac:dyDescent="0.25">
      <c r="I4013" s="29"/>
      <c r="R4013" s="26"/>
    </row>
    <row r="4014" spans="9:18" x14ac:dyDescent="0.25">
      <c r="I4014" s="29"/>
      <c r="R4014" s="26"/>
    </row>
    <row r="4015" spans="9:18" x14ac:dyDescent="0.25">
      <c r="I4015" s="29"/>
      <c r="R4015" s="26"/>
    </row>
    <row r="4016" spans="9:18" x14ac:dyDescent="0.25">
      <c r="I4016" s="29"/>
      <c r="R4016" s="26"/>
    </row>
    <row r="4017" spans="9:18" x14ac:dyDescent="0.25">
      <c r="I4017" s="29"/>
      <c r="R4017" s="26"/>
    </row>
    <row r="4018" spans="9:18" x14ac:dyDescent="0.25">
      <c r="I4018" s="29"/>
      <c r="R4018" s="26"/>
    </row>
    <row r="4019" spans="9:18" x14ac:dyDescent="0.25">
      <c r="I4019" s="29"/>
      <c r="R4019" s="26"/>
    </row>
    <row r="4020" spans="9:18" x14ac:dyDescent="0.25">
      <c r="I4020" s="29"/>
      <c r="R4020" s="26"/>
    </row>
    <row r="4021" spans="9:18" x14ac:dyDescent="0.25">
      <c r="I4021" s="29"/>
      <c r="R4021" s="26"/>
    </row>
    <row r="4022" spans="9:18" x14ac:dyDescent="0.25">
      <c r="I4022" s="29"/>
      <c r="R4022" s="26"/>
    </row>
    <row r="4023" spans="9:18" x14ac:dyDescent="0.25">
      <c r="I4023" s="29"/>
      <c r="R4023" s="26"/>
    </row>
    <row r="4024" spans="9:18" x14ac:dyDescent="0.25">
      <c r="I4024" s="29"/>
      <c r="R4024" s="26"/>
    </row>
    <row r="4025" spans="9:18" x14ac:dyDescent="0.25">
      <c r="I4025" s="29"/>
      <c r="R4025" s="26"/>
    </row>
    <row r="4026" spans="9:18" x14ac:dyDescent="0.25">
      <c r="I4026" s="29"/>
      <c r="R4026" s="26"/>
    </row>
    <row r="4027" spans="9:18" x14ac:dyDescent="0.25">
      <c r="I4027" s="29"/>
      <c r="R4027" s="26"/>
    </row>
    <row r="4028" spans="9:18" x14ac:dyDescent="0.25">
      <c r="I4028" s="29"/>
      <c r="R4028" s="26"/>
    </row>
    <row r="4029" spans="9:18" x14ac:dyDescent="0.25">
      <c r="I4029" s="29"/>
      <c r="R4029" s="26"/>
    </row>
    <row r="4030" spans="9:18" x14ac:dyDescent="0.25">
      <c r="I4030" s="29"/>
      <c r="R4030" s="26"/>
    </row>
    <row r="4031" spans="9:18" x14ac:dyDescent="0.25">
      <c r="I4031" s="29"/>
      <c r="R4031" s="26"/>
    </row>
    <row r="4032" spans="9:18" x14ac:dyDescent="0.25">
      <c r="I4032" s="29"/>
      <c r="R4032" s="26"/>
    </row>
    <row r="4033" spans="9:18" x14ac:dyDescent="0.25">
      <c r="I4033" s="29"/>
      <c r="R4033" s="26"/>
    </row>
    <row r="4034" spans="9:18" x14ac:dyDescent="0.25">
      <c r="I4034" s="29"/>
      <c r="R4034" s="26"/>
    </row>
    <row r="4035" spans="9:18" x14ac:dyDescent="0.25">
      <c r="I4035" s="29"/>
      <c r="R4035" s="26"/>
    </row>
    <row r="4036" spans="9:18" x14ac:dyDescent="0.25">
      <c r="I4036" s="29"/>
      <c r="R4036" s="26"/>
    </row>
    <row r="4037" spans="9:18" x14ac:dyDescent="0.25">
      <c r="I4037" s="29"/>
      <c r="R4037" s="26"/>
    </row>
    <row r="4038" spans="9:18" x14ac:dyDescent="0.25">
      <c r="I4038" s="29"/>
      <c r="R4038" s="26"/>
    </row>
    <row r="4039" spans="9:18" x14ac:dyDescent="0.25">
      <c r="I4039" s="29"/>
      <c r="R4039" s="26"/>
    </row>
    <row r="4040" spans="9:18" x14ac:dyDescent="0.25">
      <c r="I4040" s="29"/>
      <c r="R4040" s="26"/>
    </row>
    <row r="4041" spans="9:18" x14ac:dyDescent="0.25">
      <c r="I4041" s="29"/>
      <c r="R4041" s="26"/>
    </row>
    <row r="4042" spans="9:18" x14ac:dyDescent="0.25">
      <c r="I4042" s="29"/>
      <c r="R4042" s="26"/>
    </row>
    <row r="4043" spans="9:18" x14ac:dyDescent="0.25">
      <c r="I4043" s="29"/>
      <c r="R4043" s="26"/>
    </row>
    <row r="4044" spans="9:18" x14ac:dyDescent="0.25">
      <c r="I4044" s="29"/>
      <c r="R4044" s="26"/>
    </row>
    <row r="4045" spans="9:18" x14ac:dyDescent="0.25">
      <c r="I4045" s="29"/>
      <c r="R4045" s="26"/>
    </row>
    <row r="4046" spans="9:18" x14ac:dyDescent="0.25">
      <c r="I4046" s="29"/>
      <c r="R4046" s="26"/>
    </row>
    <row r="4047" spans="9:18" x14ac:dyDescent="0.25">
      <c r="I4047" s="29"/>
      <c r="R4047" s="26"/>
    </row>
    <row r="4048" spans="9:18" x14ac:dyDescent="0.25">
      <c r="I4048" s="29"/>
      <c r="R4048" s="26"/>
    </row>
    <row r="4049" spans="9:18" x14ac:dyDescent="0.25">
      <c r="I4049" s="29"/>
      <c r="R4049" s="26"/>
    </row>
    <row r="4050" spans="9:18" x14ac:dyDescent="0.25">
      <c r="I4050" s="29"/>
      <c r="R4050" s="26"/>
    </row>
    <row r="4051" spans="9:18" x14ac:dyDescent="0.25">
      <c r="I4051" s="29"/>
      <c r="R4051" s="26"/>
    </row>
    <row r="4052" spans="9:18" x14ac:dyDescent="0.25">
      <c r="I4052" s="29"/>
      <c r="R4052" s="26"/>
    </row>
    <row r="4053" spans="9:18" x14ac:dyDescent="0.25">
      <c r="I4053" s="29"/>
      <c r="R4053" s="26"/>
    </row>
    <row r="4054" spans="9:18" x14ac:dyDescent="0.25">
      <c r="I4054" s="29"/>
      <c r="R4054" s="26"/>
    </row>
    <row r="4055" spans="9:18" x14ac:dyDescent="0.25">
      <c r="I4055" s="29"/>
      <c r="R4055" s="26"/>
    </row>
    <row r="4056" spans="9:18" x14ac:dyDescent="0.25">
      <c r="I4056" s="29"/>
      <c r="R4056" s="26"/>
    </row>
    <row r="4057" spans="9:18" x14ac:dyDescent="0.25">
      <c r="I4057" s="29"/>
      <c r="R4057" s="26"/>
    </row>
    <row r="4058" spans="9:18" x14ac:dyDescent="0.25">
      <c r="I4058" s="29"/>
      <c r="R4058" s="26"/>
    </row>
    <row r="4059" spans="9:18" x14ac:dyDescent="0.25">
      <c r="I4059" s="29"/>
      <c r="R4059" s="26"/>
    </row>
    <row r="4060" spans="9:18" x14ac:dyDescent="0.25">
      <c r="I4060" s="29"/>
      <c r="R4060" s="26"/>
    </row>
    <row r="4061" spans="9:18" x14ac:dyDescent="0.25">
      <c r="I4061" s="29"/>
      <c r="R4061" s="26"/>
    </row>
    <row r="4062" spans="9:18" x14ac:dyDescent="0.25">
      <c r="I4062" s="29"/>
      <c r="R4062" s="26"/>
    </row>
    <row r="4063" spans="9:18" x14ac:dyDescent="0.25">
      <c r="I4063" s="29"/>
      <c r="R4063" s="26"/>
    </row>
    <row r="4064" spans="9:18" x14ac:dyDescent="0.25">
      <c r="I4064" s="29"/>
      <c r="R4064" s="26"/>
    </row>
    <row r="4065" spans="9:18" x14ac:dyDescent="0.25">
      <c r="I4065" s="29"/>
      <c r="R4065" s="26"/>
    </row>
    <row r="4066" spans="9:18" x14ac:dyDescent="0.25">
      <c r="I4066" s="29"/>
      <c r="R4066" s="26"/>
    </row>
    <row r="4067" spans="9:18" x14ac:dyDescent="0.25">
      <c r="I4067" s="29"/>
      <c r="R4067" s="26"/>
    </row>
    <row r="4068" spans="9:18" x14ac:dyDescent="0.25">
      <c r="I4068" s="29"/>
      <c r="R4068" s="26"/>
    </row>
    <row r="4069" spans="9:18" x14ac:dyDescent="0.25">
      <c r="I4069" s="29"/>
      <c r="R4069" s="26"/>
    </row>
    <row r="4070" spans="9:18" x14ac:dyDescent="0.25">
      <c r="I4070" s="29"/>
      <c r="R4070" s="26"/>
    </row>
    <row r="4071" spans="9:18" x14ac:dyDescent="0.25">
      <c r="I4071" s="29"/>
      <c r="R4071" s="26"/>
    </row>
    <row r="4072" spans="9:18" x14ac:dyDescent="0.25">
      <c r="I4072" s="29"/>
      <c r="R4072" s="26"/>
    </row>
    <row r="4073" spans="9:18" x14ac:dyDescent="0.25">
      <c r="I4073" s="29"/>
      <c r="R4073" s="26"/>
    </row>
    <row r="4074" spans="9:18" x14ac:dyDescent="0.25">
      <c r="I4074" s="29"/>
      <c r="R4074" s="26"/>
    </row>
    <row r="4075" spans="9:18" x14ac:dyDescent="0.25">
      <c r="I4075" s="29"/>
      <c r="R4075" s="26"/>
    </row>
    <row r="4076" spans="9:18" x14ac:dyDescent="0.25">
      <c r="I4076" s="29"/>
      <c r="R4076" s="26"/>
    </row>
    <row r="4077" spans="9:18" x14ac:dyDescent="0.25">
      <c r="I4077" s="29"/>
      <c r="R4077" s="26"/>
    </row>
    <row r="4078" spans="9:18" x14ac:dyDescent="0.25">
      <c r="I4078" s="29"/>
      <c r="R4078" s="26"/>
    </row>
    <row r="4079" spans="9:18" x14ac:dyDescent="0.25">
      <c r="I4079" s="29"/>
      <c r="R4079" s="26"/>
    </row>
    <row r="4080" spans="9:18" x14ac:dyDescent="0.25">
      <c r="I4080" s="29"/>
      <c r="R4080" s="26"/>
    </row>
    <row r="4081" spans="9:18" x14ac:dyDescent="0.25">
      <c r="I4081" s="29"/>
      <c r="R4081" s="26"/>
    </row>
    <row r="4082" spans="9:18" x14ac:dyDescent="0.25">
      <c r="I4082" s="29"/>
      <c r="R4082" s="26"/>
    </row>
    <row r="4083" spans="9:18" x14ac:dyDescent="0.25">
      <c r="I4083" s="29"/>
      <c r="R4083" s="26"/>
    </row>
    <row r="4084" spans="9:18" x14ac:dyDescent="0.25">
      <c r="I4084" s="29"/>
      <c r="R4084" s="26"/>
    </row>
    <row r="4085" spans="9:18" x14ac:dyDescent="0.25">
      <c r="I4085" s="29"/>
      <c r="R4085" s="26"/>
    </row>
    <row r="4086" spans="9:18" x14ac:dyDescent="0.25">
      <c r="I4086" s="29"/>
      <c r="R4086" s="26"/>
    </row>
    <row r="4087" spans="9:18" x14ac:dyDescent="0.25">
      <c r="I4087" s="29"/>
      <c r="R4087" s="26"/>
    </row>
    <row r="4088" spans="9:18" x14ac:dyDescent="0.25">
      <c r="I4088" s="29"/>
      <c r="R4088" s="26"/>
    </row>
    <row r="4089" spans="9:18" x14ac:dyDescent="0.25">
      <c r="I4089" s="29"/>
      <c r="R4089" s="26"/>
    </row>
    <row r="4090" spans="9:18" x14ac:dyDescent="0.25">
      <c r="I4090" s="29"/>
      <c r="R4090" s="26"/>
    </row>
    <row r="4091" spans="9:18" x14ac:dyDescent="0.25">
      <c r="I4091" s="29"/>
      <c r="R4091" s="26"/>
    </row>
    <row r="4092" spans="9:18" x14ac:dyDescent="0.25">
      <c r="I4092" s="29"/>
      <c r="R4092" s="26"/>
    </row>
    <row r="4093" spans="9:18" x14ac:dyDescent="0.25">
      <c r="I4093" s="29"/>
      <c r="R4093" s="26"/>
    </row>
    <row r="4094" spans="9:18" x14ac:dyDescent="0.25">
      <c r="I4094" s="29"/>
      <c r="R4094" s="26"/>
    </row>
    <row r="4095" spans="9:18" x14ac:dyDescent="0.25">
      <c r="I4095" s="29"/>
      <c r="R4095" s="26"/>
    </row>
    <row r="4096" spans="9:18" x14ac:dyDescent="0.25">
      <c r="I4096" s="29"/>
      <c r="R4096" s="26"/>
    </row>
    <row r="4097" spans="9:18" x14ac:dyDescent="0.25">
      <c r="I4097" s="29"/>
      <c r="R4097" s="26"/>
    </row>
    <row r="4098" spans="9:18" x14ac:dyDescent="0.25">
      <c r="I4098" s="29"/>
      <c r="R4098" s="26"/>
    </row>
    <row r="4099" spans="9:18" x14ac:dyDescent="0.25">
      <c r="I4099" s="29"/>
      <c r="R4099" s="26"/>
    </row>
    <row r="4100" spans="9:18" x14ac:dyDescent="0.25">
      <c r="I4100" s="29"/>
      <c r="R4100" s="26"/>
    </row>
    <row r="4101" spans="9:18" x14ac:dyDescent="0.25">
      <c r="I4101" s="29"/>
      <c r="R4101" s="26"/>
    </row>
    <row r="4102" spans="9:18" x14ac:dyDescent="0.25">
      <c r="I4102" s="29"/>
      <c r="R4102" s="26"/>
    </row>
    <row r="4103" spans="9:18" x14ac:dyDescent="0.25">
      <c r="I4103" s="29"/>
      <c r="R4103" s="26"/>
    </row>
    <row r="4104" spans="9:18" x14ac:dyDescent="0.25">
      <c r="I4104" s="29"/>
      <c r="R4104" s="26"/>
    </row>
    <row r="4105" spans="9:18" x14ac:dyDescent="0.25">
      <c r="I4105" s="29"/>
      <c r="R4105" s="26"/>
    </row>
    <row r="4106" spans="9:18" x14ac:dyDescent="0.25">
      <c r="I4106" s="29"/>
      <c r="R4106" s="26"/>
    </row>
    <row r="4107" spans="9:18" x14ac:dyDescent="0.25">
      <c r="I4107" s="29"/>
      <c r="R4107" s="26"/>
    </row>
    <row r="4108" spans="9:18" x14ac:dyDescent="0.25">
      <c r="I4108" s="29"/>
      <c r="R4108" s="26"/>
    </row>
    <row r="4109" spans="9:18" x14ac:dyDescent="0.25">
      <c r="I4109" s="29"/>
      <c r="R4109" s="26"/>
    </row>
    <row r="4110" spans="9:18" x14ac:dyDescent="0.25">
      <c r="I4110" s="29"/>
      <c r="R4110" s="26"/>
    </row>
    <row r="4111" spans="9:18" x14ac:dyDescent="0.25">
      <c r="I4111" s="29"/>
      <c r="R4111" s="26"/>
    </row>
    <row r="4112" spans="9:18" x14ac:dyDescent="0.25">
      <c r="I4112" s="29"/>
      <c r="R4112" s="26"/>
    </row>
    <row r="4113" spans="9:18" x14ac:dyDescent="0.25">
      <c r="I4113" s="29"/>
      <c r="R4113" s="26"/>
    </row>
    <row r="4114" spans="9:18" x14ac:dyDescent="0.25">
      <c r="I4114" s="29"/>
      <c r="R4114" s="26"/>
    </row>
    <row r="4115" spans="9:18" x14ac:dyDescent="0.25">
      <c r="I4115" s="29"/>
      <c r="R4115" s="26"/>
    </row>
    <row r="4116" spans="9:18" x14ac:dyDescent="0.25">
      <c r="I4116" s="29"/>
      <c r="R4116" s="26"/>
    </row>
    <row r="4117" spans="9:18" x14ac:dyDescent="0.25">
      <c r="I4117" s="29"/>
      <c r="R4117" s="26"/>
    </row>
    <row r="4118" spans="9:18" x14ac:dyDescent="0.25">
      <c r="I4118" s="29"/>
      <c r="R4118" s="26"/>
    </row>
    <row r="4119" spans="9:18" x14ac:dyDescent="0.25">
      <c r="I4119" s="29"/>
      <c r="R4119" s="26"/>
    </row>
    <row r="4120" spans="9:18" x14ac:dyDescent="0.25">
      <c r="I4120" s="29"/>
      <c r="R4120" s="26"/>
    </row>
    <row r="4121" spans="9:18" x14ac:dyDescent="0.25">
      <c r="I4121" s="29"/>
      <c r="R4121" s="26"/>
    </row>
    <row r="4122" spans="9:18" x14ac:dyDescent="0.25">
      <c r="I4122" s="29"/>
      <c r="R4122" s="26"/>
    </row>
    <row r="4123" spans="9:18" x14ac:dyDescent="0.25">
      <c r="I4123" s="29"/>
      <c r="R4123" s="26"/>
    </row>
    <row r="4124" spans="9:18" x14ac:dyDescent="0.25">
      <c r="I4124" s="29"/>
      <c r="R4124" s="26"/>
    </row>
    <row r="4125" spans="9:18" x14ac:dyDescent="0.25">
      <c r="I4125" s="29"/>
      <c r="R4125" s="26"/>
    </row>
    <row r="4126" spans="9:18" x14ac:dyDescent="0.25">
      <c r="I4126" s="29"/>
      <c r="R4126" s="26"/>
    </row>
    <row r="4127" spans="9:18" x14ac:dyDescent="0.25">
      <c r="I4127" s="29"/>
      <c r="R4127" s="26"/>
    </row>
    <row r="4128" spans="9:18" x14ac:dyDescent="0.25">
      <c r="I4128" s="29"/>
      <c r="R4128" s="26"/>
    </row>
    <row r="4129" spans="9:18" x14ac:dyDescent="0.25">
      <c r="I4129" s="29"/>
      <c r="R4129" s="26"/>
    </row>
    <row r="4130" spans="9:18" x14ac:dyDescent="0.25">
      <c r="I4130" s="29"/>
      <c r="R4130" s="26"/>
    </row>
    <row r="4131" spans="9:18" x14ac:dyDescent="0.25">
      <c r="I4131" s="29"/>
      <c r="R4131" s="26"/>
    </row>
    <row r="4132" spans="9:18" x14ac:dyDescent="0.25">
      <c r="I4132" s="29"/>
      <c r="R4132" s="26"/>
    </row>
    <row r="4133" spans="9:18" x14ac:dyDescent="0.25">
      <c r="I4133" s="29"/>
      <c r="R4133" s="26"/>
    </row>
    <row r="4134" spans="9:18" x14ac:dyDescent="0.25">
      <c r="I4134" s="29"/>
      <c r="R4134" s="26"/>
    </row>
    <row r="4135" spans="9:18" x14ac:dyDescent="0.25">
      <c r="I4135" s="29"/>
      <c r="R4135" s="26"/>
    </row>
    <row r="4136" spans="9:18" x14ac:dyDescent="0.25">
      <c r="I4136" s="29"/>
      <c r="R4136" s="26"/>
    </row>
    <row r="4137" spans="9:18" x14ac:dyDescent="0.25">
      <c r="I4137" s="29"/>
      <c r="R4137" s="26"/>
    </row>
    <row r="4138" spans="9:18" x14ac:dyDescent="0.25">
      <c r="I4138" s="29"/>
      <c r="R4138" s="26"/>
    </row>
    <row r="4139" spans="9:18" x14ac:dyDescent="0.25">
      <c r="I4139" s="29"/>
      <c r="R4139" s="26"/>
    </row>
    <row r="4140" spans="9:18" x14ac:dyDescent="0.25">
      <c r="I4140" s="29"/>
      <c r="R4140" s="26"/>
    </row>
    <row r="4141" spans="9:18" x14ac:dyDescent="0.25">
      <c r="I4141" s="29"/>
      <c r="R4141" s="26"/>
    </row>
    <row r="4142" spans="9:18" x14ac:dyDescent="0.25">
      <c r="I4142" s="29"/>
      <c r="R4142" s="26"/>
    </row>
    <row r="4143" spans="9:18" x14ac:dyDescent="0.25">
      <c r="I4143" s="29"/>
      <c r="R4143" s="26"/>
    </row>
    <row r="4144" spans="9:18" x14ac:dyDescent="0.25">
      <c r="I4144" s="29"/>
      <c r="R4144" s="26"/>
    </row>
    <row r="4145" spans="9:18" x14ac:dyDescent="0.25">
      <c r="I4145" s="29"/>
      <c r="R4145" s="26"/>
    </row>
    <row r="4146" spans="9:18" x14ac:dyDescent="0.25">
      <c r="I4146" s="29"/>
      <c r="R4146" s="26"/>
    </row>
    <row r="4147" spans="9:18" x14ac:dyDescent="0.25">
      <c r="I4147" s="29"/>
      <c r="R4147" s="26"/>
    </row>
    <row r="4148" spans="9:18" x14ac:dyDescent="0.25">
      <c r="I4148" s="29"/>
      <c r="R4148" s="26"/>
    </row>
    <row r="4149" spans="9:18" x14ac:dyDescent="0.25">
      <c r="I4149" s="29"/>
      <c r="R4149" s="26"/>
    </row>
    <row r="4150" spans="9:18" x14ac:dyDescent="0.25">
      <c r="I4150" s="29"/>
      <c r="R4150" s="26"/>
    </row>
    <row r="4151" spans="9:18" x14ac:dyDescent="0.25">
      <c r="I4151" s="29"/>
      <c r="R4151" s="26"/>
    </row>
    <row r="4152" spans="9:18" x14ac:dyDescent="0.25">
      <c r="I4152" s="29"/>
      <c r="R4152" s="26"/>
    </row>
    <row r="4153" spans="9:18" x14ac:dyDescent="0.25">
      <c r="I4153" s="29"/>
      <c r="R4153" s="26"/>
    </row>
    <row r="4154" spans="9:18" x14ac:dyDescent="0.25">
      <c r="I4154" s="29"/>
      <c r="R4154" s="26"/>
    </row>
    <row r="4155" spans="9:18" x14ac:dyDescent="0.25">
      <c r="I4155" s="29"/>
      <c r="R4155" s="26"/>
    </row>
    <row r="4156" spans="9:18" x14ac:dyDescent="0.25">
      <c r="I4156" s="29"/>
      <c r="R4156" s="26"/>
    </row>
    <row r="4157" spans="9:18" x14ac:dyDescent="0.25">
      <c r="I4157" s="29"/>
      <c r="R4157" s="26"/>
    </row>
    <row r="4158" spans="9:18" x14ac:dyDescent="0.25">
      <c r="I4158" s="29"/>
      <c r="R4158" s="26"/>
    </row>
    <row r="4159" spans="9:18" x14ac:dyDescent="0.25">
      <c r="I4159" s="29"/>
      <c r="R4159" s="26"/>
    </row>
    <row r="4160" spans="9:18" x14ac:dyDescent="0.25">
      <c r="I4160" s="29"/>
      <c r="R4160" s="26"/>
    </row>
    <row r="4161" spans="9:18" x14ac:dyDescent="0.25">
      <c r="I4161" s="29"/>
      <c r="R4161" s="26"/>
    </row>
    <row r="4162" spans="9:18" x14ac:dyDescent="0.25">
      <c r="I4162" s="29"/>
      <c r="R4162" s="26"/>
    </row>
    <row r="4163" spans="9:18" x14ac:dyDescent="0.25">
      <c r="I4163" s="29"/>
      <c r="R4163" s="26"/>
    </row>
    <row r="4164" spans="9:18" x14ac:dyDescent="0.25">
      <c r="I4164" s="29"/>
      <c r="R4164" s="26"/>
    </row>
    <row r="4165" spans="9:18" x14ac:dyDescent="0.25">
      <c r="I4165" s="29"/>
      <c r="R4165" s="26"/>
    </row>
    <row r="4166" spans="9:18" x14ac:dyDescent="0.25">
      <c r="I4166" s="29"/>
      <c r="R4166" s="26"/>
    </row>
    <row r="4167" spans="9:18" x14ac:dyDescent="0.25">
      <c r="I4167" s="29"/>
      <c r="R4167" s="26"/>
    </row>
    <row r="4168" spans="9:18" x14ac:dyDescent="0.25">
      <c r="I4168" s="29"/>
      <c r="R4168" s="26"/>
    </row>
    <row r="4169" spans="9:18" x14ac:dyDescent="0.25">
      <c r="I4169" s="29"/>
      <c r="R4169" s="26"/>
    </row>
    <row r="4170" spans="9:18" x14ac:dyDescent="0.25">
      <c r="I4170" s="29"/>
      <c r="R4170" s="26"/>
    </row>
    <row r="4171" spans="9:18" x14ac:dyDescent="0.25">
      <c r="I4171" s="29"/>
      <c r="R4171" s="26"/>
    </row>
    <row r="4172" spans="9:18" x14ac:dyDescent="0.25">
      <c r="I4172" s="29"/>
      <c r="R4172" s="26"/>
    </row>
    <row r="4173" spans="9:18" x14ac:dyDescent="0.25">
      <c r="I4173" s="29"/>
      <c r="R4173" s="26"/>
    </row>
    <row r="4174" spans="9:18" x14ac:dyDescent="0.25">
      <c r="I4174" s="29"/>
      <c r="R4174" s="26"/>
    </row>
    <row r="4175" spans="9:18" x14ac:dyDescent="0.25">
      <c r="I4175" s="29"/>
      <c r="R4175" s="26"/>
    </row>
    <row r="4176" spans="9:18" x14ac:dyDescent="0.25">
      <c r="I4176" s="29"/>
      <c r="R4176" s="26"/>
    </row>
    <row r="4177" spans="9:18" x14ac:dyDescent="0.25">
      <c r="I4177" s="29"/>
      <c r="R4177" s="26"/>
    </row>
    <row r="4178" spans="9:18" x14ac:dyDescent="0.25">
      <c r="I4178" s="29"/>
      <c r="R4178" s="26"/>
    </row>
    <row r="4179" spans="9:18" x14ac:dyDescent="0.25">
      <c r="I4179" s="29"/>
      <c r="R4179" s="26"/>
    </row>
    <row r="4180" spans="9:18" x14ac:dyDescent="0.25">
      <c r="I4180" s="29"/>
      <c r="R4180" s="26"/>
    </row>
    <row r="4181" spans="9:18" x14ac:dyDescent="0.25">
      <c r="I4181" s="29"/>
      <c r="R4181" s="26"/>
    </row>
    <row r="4182" spans="9:18" x14ac:dyDescent="0.25">
      <c r="I4182" s="29"/>
      <c r="R4182" s="26"/>
    </row>
    <row r="4183" spans="9:18" x14ac:dyDescent="0.25">
      <c r="I4183" s="29"/>
      <c r="R4183" s="26"/>
    </row>
    <row r="4184" spans="9:18" x14ac:dyDescent="0.25">
      <c r="I4184" s="29"/>
      <c r="R4184" s="26"/>
    </row>
    <row r="4185" spans="9:18" x14ac:dyDescent="0.25">
      <c r="I4185" s="29"/>
      <c r="R4185" s="26"/>
    </row>
    <row r="4186" spans="9:18" x14ac:dyDescent="0.25">
      <c r="I4186" s="29"/>
      <c r="R4186" s="26"/>
    </row>
    <row r="4187" spans="9:18" x14ac:dyDescent="0.25">
      <c r="I4187" s="29"/>
      <c r="R4187" s="26"/>
    </row>
    <row r="4188" spans="9:18" x14ac:dyDescent="0.25">
      <c r="I4188" s="29"/>
      <c r="R4188" s="26"/>
    </row>
    <row r="4189" spans="9:18" x14ac:dyDescent="0.25">
      <c r="I4189" s="29"/>
      <c r="R4189" s="26"/>
    </row>
    <row r="4190" spans="9:18" x14ac:dyDescent="0.25">
      <c r="I4190" s="29"/>
      <c r="R4190" s="26"/>
    </row>
    <row r="4191" spans="9:18" x14ac:dyDescent="0.25">
      <c r="I4191" s="29"/>
      <c r="R4191" s="26"/>
    </row>
    <row r="4192" spans="9:18" x14ac:dyDescent="0.25">
      <c r="I4192" s="29"/>
      <c r="R4192" s="26"/>
    </row>
    <row r="4193" spans="9:18" x14ac:dyDescent="0.25">
      <c r="I4193" s="29"/>
      <c r="R4193" s="26"/>
    </row>
    <row r="4194" spans="9:18" x14ac:dyDescent="0.25">
      <c r="I4194" s="29"/>
      <c r="R4194" s="26"/>
    </row>
    <row r="4195" spans="9:18" x14ac:dyDescent="0.25">
      <c r="I4195" s="29"/>
      <c r="R4195" s="26"/>
    </row>
    <row r="4196" spans="9:18" x14ac:dyDescent="0.25">
      <c r="I4196" s="29"/>
      <c r="R4196" s="26"/>
    </row>
    <row r="4197" spans="9:18" x14ac:dyDescent="0.25">
      <c r="I4197" s="29"/>
      <c r="R4197" s="26"/>
    </row>
    <row r="4198" spans="9:18" x14ac:dyDescent="0.25">
      <c r="I4198" s="29"/>
      <c r="R4198" s="26"/>
    </row>
    <row r="4199" spans="9:18" x14ac:dyDescent="0.25">
      <c r="I4199" s="29"/>
      <c r="R4199" s="26"/>
    </row>
    <row r="4200" spans="9:18" x14ac:dyDescent="0.25">
      <c r="I4200" s="29"/>
      <c r="R4200" s="26"/>
    </row>
    <row r="4201" spans="9:18" x14ac:dyDescent="0.25">
      <c r="I4201" s="29"/>
      <c r="R4201" s="26"/>
    </row>
    <row r="4202" spans="9:18" x14ac:dyDescent="0.25">
      <c r="I4202" s="29"/>
      <c r="R4202" s="26"/>
    </row>
    <row r="4203" spans="9:18" x14ac:dyDescent="0.25">
      <c r="I4203" s="29"/>
      <c r="R4203" s="26"/>
    </row>
    <row r="4204" spans="9:18" x14ac:dyDescent="0.25">
      <c r="I4204" s="29"/>
      <c r="R4204" s="26"/>
    </row>
    <row r="4205" spans="9:18" x14ac:dyDescent="0.25">
      <c r="I4205" s="29"/>
      <c r="R4205" s="26"/>
    </row>
    <row r="4206" spans="9:18" x14ac:dyDescent="0.25">
      <c r="I4206" s="29"/>
      <c r="R4206" s="26"/>
    </row>
    <row r="4207" spans="9:18" x14ac:dyDescent="0.25">
      <c r="I4207" s="29"/>
      <c r="R4207" s="26"/>
    </row>
    <row r="4208" spans="9:18" x14ac:dyDescent="0.25">
      <c r="I4208" s="29"/>
      <c r="R4208" s="26"/>
    </row>
    <row r="4209" spans="9:18" x14ac:dyDescent="0.25">
      <c r="I4209" s="29"/>
      <c r="R4209" s="26"/>
    </row>
    <row r="4210" spans="9:18" x14ac:dyDescent="0.25">
      <c r="I4210" s="29"/>
      <c r="R4210" s="26"/>
    </row>
    <row r="4211" spans="9:18" x14ac:dyDescent="0.25">
      <c r="I4211" s="29"/>
      <c r="R4211" s="26"/>
    </row>
    <row r="4212" spans="9:18" x14ac:dyDescent="0.25">
      <c r="I4212" s="29"/>
      <c r="R4212" s="26"/>
    </row>
    <row r="4213" spans="9:18" x14ac:dyDescent="0.25">
      <c r="I4213" s="29"/>
      <c r="R4213" s="26"/>
    </row>
    <row r="4214" spans="9:18" x14ac:dyDescent="0.25">
      <c r="I4214" s="29"/>
      <c r="R4214" s="26"/>
    </row>
    <row r="4215" spans="9:18" x14ac:dyDescent="0.25">
      <c r="I4215" s="29"/>
      <c r="R4215" s="26"/>
    </row>
    <row r="4216" spans="9:18" x14ac:dyDescent="0.25">
      <c r="I4216" s="29"/>
      <c r="R4216" s="26"/>
    </row>
    <row r="4217" spans="9:18" x14ac:dyDescent="0.25">
      <c r="I4217" s="29"/>
      <c r="R4217" s="26"/>
    </row>
    <row r="4218" spans="9:18" x14ac:dyDescent="0.25">
      <c r="I4218" s="29"/>
      <c r="R4218" s="26"/>
    </row>
    <row r="4219" spans="9:18" x14ac:dyDescent="0.25">
      <c r="I4219" s="29"/>
      <c r="R4219" s="26"/>
    </row>
    <row r="4220" spans="9:18" x14ac:dyDescent="0.25">
      <c r="I4220" s="29"/>
      <c r="R4220" s="26"/>
    </row>
    <row r="4221" spans="9:18" x14ac:dyDescent="0.25">
      <c r="I4221" s="29"/>
      <c r="R4221" s="26"/>
    </row>
    <row r="4222" spans="9:18" x14ac:dyDescent="0.25">
      <c r="I4222" s="29"/>
      <c r="R4222" s="26"/>
    </row>
    <row r="4223" spans="9:18" x14ac:dyDescent="0.25">
      <c r="I4223" s="29"/>
      <c r="R4223" s="26"/>
    </row>
    <row r="4224" spans="9:18" x14ac:dyDescent="0.25">
      <c r="I4224" s="29"/>
      <c r="R4224" s="26"/>
    </row>
    <row r="4225" spans="9:18" x14ac:dyDescent="0.25">
      <c r="I4225" s="29"/>
      <c r="R4225" s="26"/>
    </row>
    <row r="4226" spans="9:18" x14ac:dyDescent="0.25">
      <c r="I4226" s="29"/>
      <c r="R4226" s="26"/>
    </row>
    <row r="4227" spans="9:18" x14ac:dyDescent="0.25">
      <c r="I4227" s="29"/>
      <c r="R4227" s="26"/>
    </row>
    <row r="4228" spans="9:18" x14ac:dyDescent="0.25">
      <c r="I4228" s="29"/>
      <c r="R4228" s="26"/>
    </row>
    <row r="4229" spans="9:18" x14ac:dyDescent="0.25">
      <c r="I4229" s="29"/>
      <c r="R4229" s="26"/>
    </row>
    <row r="4230" spans="9:18" x14ac:dyDescent="0.25">
      <c r="I4230" s="29"/>
      <c r="R4230" s="26"/>
    </row>
    <row r="4231" spans="9:18" x14ac:dyDescent="0.25">
      <c r="I4231" s="29"/>
      <c r="R4231" s="26"/>
    </row>
    <row r="4232" spans="9:18" x14ac:dyDescent="0.25">
      <c r="I4232" s="29"/>
      <c r="R4232" s="26"/>
    </row>
    <row r="4233" spans="9:18" x14ac:dyDescent="0.25">
      <c r="I4233" s="29"/>
      <c r="R4233" s="26"/>
    </row>
    <row r="4234" spans="9:18" x14ac:dyDescent="0.25">
      <c r="I4234" s="29"/>
      <c r="R4234" s="26"/>
    </row>
    <row r="4235" spans="9:18" x14ac:dyDescent="0.25">
      <c r="I4235" s="29"/>
      <c r="R4235" s="26"/>
    </row>
    <row r="4236" spans="9:18" x14ac:dyDescent="0.25">
      <c r="I4236" s="29"/>
      <c r="R4236" s="26"/>
    </row>
    <row r="4237" spans="9:18" x14ac:dyDescent="0.25">
      <c r="I4237" s="29"/>
      <c r="R4237" s="26"/>
    </row>
    <row r="4238" spans="9:18" x14ac:dyDescent="0.25">
      <c r="I4238" s="29"/>
      <c r="R4238" s="26"/>
    </row>
    <row r="4239" spans="9:18" x14ac:dyDescent="0.25">
      <c r="I4239" s="29"/>
      <c r="R4239" s="26"/>
    </row>
    <row r="4240" spans="9:18" x14ac:dyDescent="0.25">
      <c r="I4240" s="29"/>
      <c r="R4240" s="26"/>
    </row>
    <row r="4241" spans="9:18" x14ac:dyDescent="0.25">
      <c r="I4241" s="29"/>
      <c r="R4241" s="26"/>
    </row>
    <row r="4242" spans="9:18" x14ac:dyDescent="0.25">
      <c r="I4242" s="29"/>
      <c r="R4242" s="26"/>
    </row>
    <row r="4243" spans="9:18" x14ac:dyDescent="0.25">
      <c r="I4243" s="29"/>
      <c r="R4243" s="26"/>
    </row>
    <row r="4244" spans="9:18" x14ac:dyDescent="0.25">
      <c r="I4244" s="29"/>
      <c r="R4244" s="26"/>
    </row>
    <row r="4245" spans="9:18" x14ac:dyDescent="0.25">
      <c r="I4245" s="29"/>
      <c r="R4245" s="26"/>
    </row>
    <row r="4246" spans="9:18" x14ac:dyDescent="0.25">
      <c r="I4246" s="29"/>
      <c r="R4246" s="26"/>
    </row>
    <row r="4247" spans="9:18" x14ac:dyDescent="0.25">
      <c r="I4247" s="29"/>
      <c r="R4247" s="26"/>
    </row>
    <row r="4248" spans="9:18" x14ac:dyDescent="0.25">
      <c r="I4248" s="29"/>
      <c r="R4248" s="26"/>
    </row>
    <row r="4249" spans="9:18" x14ac:dyDescent="0.25">
      <c r="I4249" s="29"/>
      <c r="R4249" s="26"/>
    </row>
    <row r="4250" spans="9:18" x14ac:dyDescent="0.25">
      <c r="I4250" s="29"/>
      <c r="R4250" s="26"/>
    </row>
    <row r="4251" spans="9:18" x14ac:dyDescent="0.25">
      <c r="I4251" s="29"/>
      <c r="R4251" s="26"/>
    </row>
    <row r="4252" spans="9:18" x14ac:dyDescent="0.25">
      <c r="I4252" s="29"/>
      <c r="R4252" s="26"/>
    </row>
    <row r="4253" spans="9:18" x14ac:dyDescent="0.25">
      <c r="I4253" s="29"/>
      <c r="R4253" s="26"/>
    </row>
    <row r="4254" spans="9:18" x14ac:dyDescent="0.25">
      <c r="I4254" s="29"/>
      <c r="R4254" s="26"/>
    </row>
    <row r="4255" spans="9:18" x14ac:dyDescent="0.25">
      <c r="I4255" s="29"/>
      <c r="R4255" s="26"/>
    </row>
    <row r="4256" spans="9:18" x14ac:dyDescent="0.25">
      <c r="I4256" s="29"/>
      <c r="R4256" s="26"/>
    </row>
    <row r="4257" spans="9:18" x14ac:dyDescent="0.25">
      <c r="I4257" s="29"/>
      <c r="R4257" s="26"/>
    </row>
    <row r="4258" spans="9:18" x14ac:dyDescent="0.25">
      <c r="I4258" s="29"/>
      <c r="R4258" s="26"/>
    </row>
    <row r="4259" spans="9:18" x14ac:dyDescent="0.25">
      <c r="I4259" s="29"/>
      <c r="R4259" s="26"/>
    </row>
    <row r="4260" spans="9:18" x14ac:dyDescent="0.25">
      <c r="I4260" s="29"/>
      <c r="R4260" s="26"/>
    </row>
    <row r="4261" spans="9:18" x14ac:dyDescent="0.25">
      <c r="I4261" s="29"/>
      <c r="R4261" s="26"/>
    </row>
    <row r="4262" spans="9:18" x14ac:dyDescent="0.25">
      <c r="I4262" s="29"/>
      <c r="R4262" s="26"/>
    </row>
    <row r="4263" spans="9:18" x14ac:dyDescent="0.25">
      <c r="I4263" s="29"/>
      <c r="R4263" s="26"/>
    </row>
    <row r="4264" spans="9:18" x14ac:dyDescent="0.25">
      <c r="I4264" s="29"/>
      <c r="R4264" s="26"/>
    </row>
    <row r="4265" spans="9:18" x14ac:dyDescent="0.25">
      <c r="I4265" s="29"/>
      <c r="R4265" s="26"/>
    </row>
    <row r="4266" spans="9:18" x14ac:dyDescent="0.25">
      <c r="I4266" s="29"/>
      <c r="R4266" s="26"/>
    </row>
    <row r="4267" spans="9:18" x14ac:dyDescent="0.25">
      <c r="I4267" s="29"/>
      <c r="R4267" s="26"/>
    </row>
    <row r="4268" spans="9:18" x14ac:dyDescent="0.25">
      <c r="I4268" s="29"/>
      <c r="R4268" s="26"/>
    </row>
    <row r="4269" spans="9:18" x14ac:dyDescent="0.25">
      <c r="I4269" s="29"/>
      <c r="R4269" s="26"/>
    </row>
    <row r="4270" spans="9:18" x14ac:dyDescent="0.25">
      <c r="I4270" s="29"/>
      <c r="R4270" s="26"/>
    </row>
    <row r="4271" spans="9:18" x14ac:dyDescent="0.25">
      <c r="I4271" s="29"/>
      <c r="R4271" s="26"/>
    </row>
    <row r="4272" spans="9:18" x14ac:dyDescent="0.25">
      <c r="I4272" s="29"/>
      <c r="R4272" s="26"/>
    </row>
    <row r="4273" spans="9:18" x14ac:dyDescent="0.25">
      <c r="I4273" s="29"/>
      <c r="R4273" s="26"/>
    </row>
    <row r="4274" spans="9:18" x14ac:dyDescent="0.25">
      <c r="I4274" s="29"/>
      <c r="R4274" s="26"/>
    </row>
    <row r="4275" spans="9:18" x14ac:dyDescent="0.25">
      <c r="I4275" s="29"/>
      <c r="R4275" s="26"/>
    </row>
    <row r="4276" spans="9:18" x14ac:dyDescent="0.25">
      <c r="I4276" s="29"/>
      <c r="R4276" s="26"/>
    </row>
    <row r="4277" spans="9:18" x14ac:dyDescent="0.25">
      <c r="I4277" s="29"/>
      <c r="R4277" s="26"/>
    </row>
    <row r="4278" spans="9:18" x14ac:dyDescent="0.25">
      <c r="I4278" s="29"/>
      <c r="R4278" s="26"/>
    </row>
    <row r="4279" spans="9:18" x14ac:dyDescent="0.25">
      <c r="I4279" s="29"/>
      <c r="R4279" s="26"/>
    </row>
    <row r="4280" spans="9:18" x14ac:dyDescent="0.25">
      <c r="I4280" s="29"/>
      <c r="R4280" s="26"/>
    </row>
    <row r="4281" spans="9:18" x14ac:dyDescent="0.25">
      <c r="I4281" s="29"/>
      <c r="R4281" s="26"/>
    </row>
    <row r="4282" spans="9:18" x14ac:dyDescent="0.25">
      <c r="I4282" s="29"/>
      <c r="R4282" s="26"/>
    </row>
    <row r="4283" spans="9:18" x14ac:dyDescent="0.25">
      <c r="I4283" s="29"/>
      <c r="R4283" s="26"/>
    </row>
    <row r="4284" spans="9:18" x14ac:dyDescent="0.25">
      <c r="I4284" s="29"/>
      <c r="R4284" s="26"/>
    </row>
    <row r="4285" spans="9:18" x14ac:dyDescent="0.25">
      <c r="I4285" s="29"/>
      <c r="R4285" s="26"/>
    </row>
    <row r="4286" spans="9:18" x14ac:dyDescent="0.25">
      <c r="I4286" s="29"/>
      <c r="R4286" s="26"/>
    </row>
    <row r="4287" spans="9:18" x14ac:dyDescent="0.25">
      <c r="I4287" s="29"/>
      <c r="R4287" s="26"/>
    </row>
    <row r="4288" spans="9:18" x14ac:dyDescent="0.25">
      <c r="I4288" s="29"/>
      <c r="R4288" s="26"/>
    </row>
    <row r="4289" spans="9:18" x14ac:dyDescent="0.25">
      <c r="I4289" s="29"/>
      <c r="R4289" s="26"/>
    </row>
    <row r="4290" spans="9:18" x14ac:dyDescent="0.25">
      <c r="I4290" s="29"/>
      <c r="R4290" s="26"/>
    </row>
    <row r="4291" spans="9:18" x14ac:dyDescent="0.25">
      <c r="I4291" s="29"/>
      <c r="R4291" s="26"/>
    </row>
    <row r="4292" spans="9:18" x14ac:dyDescent="0.25">
      <c r="I4292" s="29"/>
      <c r="R4292" s="26"/>
    </row>
    <row r="4293" spans="9:18" x14ac:dyDescent="0.25">
      <c r="I4293" s="29"/>
      <c r="R4293" s="26"/>
    </row>
    <row r="4294" spans="9:18" x14ac:dyDescent="0.25">
      <c r="I4294" s="29"/>
      <c r="R4294" s="26"/>
    </row>
    <row r="4295" spans="9:18" x14ac:dyDescent="0.25">
      <c r="I4295" s="29"/>
      <c r="R4295" s="26"/>
    </row>
    <row r="4296" spans="9:18" x14ac:dyDescent="0.25">
      <c r="I4296" s="29"/>
      <c r="R4296" s="26"/>
    </row>
    <row r="4297" spans="9:18" x14ac:dyDescent="0.25">
      <c r="I4297" s="29"/>
      <c r="R4297" s="26"/>
    </row>
    <row r="4298" spans="9:18" x14ac:dyDescent="0.25">
      <c r="I4298" s="29"/>
      <c r="R4298" s="26"/>
    </row>
    <row r="4299" spans="9:18" x14ac:dyDescent="0.25">
      <c r="I4299" s="29"/>
      <c r="R4299" s="26"/>
    </row>
    <row r="4300" spans="9:18" x14ac:dyDescent="0.25">
      <c r="I4300" s="29"/>
      <c r="R4300" s="26"/>
    </row>
    <row r="4301" spans="9:18" x14ac:dyDescent="0.25">
      <c r="I4301" s="29"/>
      <c r="R4301" s="26"/>
    </row>
    <row r="4302" spans="9:18" x14ac:dyDescent="0.25">
      <c r="I4302" s="29"/>
      <c r="R4302" s="26"/>
    </row>
    <row r="4303" spans="9:18" x14ac:dyDescent="0.25">
      <c r="I4303" s="29"/>
      <c r="R4303" s="26"/>
    </row>
    <row r="4304" spans="9:18" x14ac:dyDescent="0.25">
      <c r="I4304" s="29"/>
      <c r="R4304" s="26"/>
    </row>
    <row r="4305" spans="9:18" x14ac:dyDescent="0.25">
      <c r="I4305" s="29"/>
      <c r="R4305" s="26"/>
    </row>
    <row r="4306" spans="9:18" x14ac:dyDescent="0.25">
      <c r="I4306" s="29"/>
      <c r="R4306" s="26"/>
    </row>
    <row r="4307" spans="9:18" x14ac:dyDescent="0.25">
      <c r="I4307" s="29"/>
      <c r="R4307" s="26"/>
    </row>
    <row r="4308" spans="9:18" x14ac:dyDescent="0.25">
      <c r="I4308" s="29"/>
      <c r="R4308" s="26"/>
    </row>
    <row r="4309" spans="9:18" x14ac:dyDescent="0.25">
      <c r="I4309" s="29"/>
      <c r="R4309" s="26"/>
    </row>
    <row r="4310" spans="9:18" x14ac:dyDescent="0.25">
      <c r="I4310" s="29"/>
      <c r="R4310" s="26"/>
    </row>
    <row r="4311" spans="9:18" x14ac:dyDescent="0.25">
      <c r="I4311" s="29"/>
      <c r="R4311" s="26"/>
    </row>
    <row r="4312" spans="9:18" x14ac:dyDescent="0.25">
      <c r="I4312" s="29"/>
      <c r="R4312" s="26"/>
    </row>
    <row r="4313" spans="9:18" x14ac:dyDescent="0.25">
      <c r="I4313" s="29"/>
      <c r="R4313" s="26"/>
    </row>
    <row r="4314" spans="9:18" x14ac:dyDescent="0.25">
      <c r="I4314" s="29"/>
      <c r="R4314" s="26"/>
    </row>
    <row r="4315" spans="9:18" x14ac:dyDescent="0.25">
      <c r="I4315" s="29"/>
      <c r="R4315" s="26"/>
    </row>
    <row r="4316" spans="9:18" x14ac:dyDescent="0.25">
      <c r="I4316" s="29"/>
      <c r="R4316" s="26"/>
    </row>
    <row r="4317" spans="9:18" x14ac:dyDescent="0.25">
      <c r="I4317" s="29"/>
      <c r="R4317" s="26"/>
    </row>
    <row r="4318" spans="9:18" x14ac:dyDescent="0.25">
      <c r="I4318" s="29"/>
      <c r="R4318" s="26"/>
    </row>
    <row r="4319" spans="9:18" x14ac:dyDescent="0.25">
      <c r="I4319" s="29"/>
      <c r="R4319" s="26"/>
    </row>
    <row r="4320" spans="9:18" x14ac:dyDescent="0.25">
      <c r="I4320" s="29"/>
      <c r="R4320" s="26"/>
    </row>
    <row r="4321" spans="9:18" x14ac:dyDescent="0.25">
      <c r="I4321" s="29"/>
      <c r="R4321" s="26"/>
    </row>
    <row r="4322" spans="9:18" x14ac:dyDescent="0.25">
      <c r="I4322" s="29"/>
      <c r="R4322" s="26"/>
    </row>
    <row r="4323" spans="9:18" x14ac:dyDescent="0.25">
      <c r="I4323" s="29"/>
      <c r="R4323" s="26"/>
    </row>
    <row r="4324" spans="9:18" x14ac:dyDescent="0.25">
      <c r="I4324" s="29"/>
      <c r="R4324" s="26"/>
    </row>
    <row r="4325" spans="9:18" x14ac:dyDescent="0.25">
      <c r="I4325" s="29"/>
      <c r="R4325" s="26"/>
    </row>
    <row r="4326" spans="9:18" x14ac:dyDescent="0.25">
      <c r="I4326" s="29"/>
      <c r="R4326" s="26"/>
    </row>
    <row r="4327" spans="9:18" x14ac:dyDescent="0.25">
      <c r="I4327" s="29"/>
      <c r="R4327" s="26"/>
    </row>
    <row r="4328" spans="9:18" x14ac:dyDescent="0.25">
      <c r="I4328" s="29"/>
      <c r="R4328" s="26"/>
    </row>
    <row r="4329" spans="9:18" x14ac:dyDescent="0.25">
      <c r="I4329" s="29"/>
      <c r="R4329" s="26"/>
    </row>
    <row r="4330" spans="9:18" x14ac:dyDescent="0.25">
      <c r="I4330" s="29"/>
      <c r="R4330" s="26"/>
    </row>
    <row r="4331" spans="9:18" x14ac:dyDescent="0.25">
      <c r="I4331" s="29"/>
      <c r="R4331" s="26"/>
    </row>
    <row r="4332" spans="9:18" x14ac:dyDescent="0.25">
      <c r="I4332" s="29"/>
      <c r="R4332" s="26"/>
    </row>
    <row r="4333" spans="9:18" x14ac:dyDescent="0.25">
      <c r="I4333" s="29"/>
      <c r="R4333" s="26"/>
    </row>
    <row r="4334" spans="9:18" x14ac:dyDescent="0.25">
      <c r="I4334" s="29"/>
      <c r="R4334" s="26"/>
    </row>
    <row r="4335" spans="9:18" x14ac:dyDescent="0.25">
      <c r="I4335" s="29"/>
      <c r="R4335" s="26"/>
    </row>
    <row r="4336" spans="9:18" x14ac:dyDescent="0.25">
      <c r="I4336" s="29"/>
      <c r="R4336" s="26"/>
    </row>
    <row r="4337" spans="9:18" x14ac:dyDescent="0.25">
      <c r="I4337" s="29"/>
      <c r="R4337" s="26"/>
    </row>
    <row r="4338" spans="9:18" x14ac:dyDescent="0.25">
      <c r="I4338" s="29"/>
      <c r="R4338" s="26"/>
    </row>
    <row r="4339" spans="9:18" x14ac:dyDescent="0.25">
      <c r="I4339" s="29"/>
      <c r="R4339" s="26"/>
    </row>
    <row r="4340" spans="9:18" x14ac:dyDescent="0.25">
      <c r="I4340" s="29"/>
      <c r="R4340" s="26"/>
    </row>
    <row r="4341" spans="9:18" x14ac:dyDescent="0.25">
      <c r="I4341" s="29"/>
      <c r="R4341" s="26"/>
    </row>
    <row r="4342" spans="9:18" x14ac:dyDescent="0.25">
      <c r="I4342" s="29"/>
      <c r="R4342" s="26"/>
    </row>
    <row r="4343" spans="9:18" x14ac:dyDescent="0.25">
      <c r="I4343" s="29"/>
      <c r="R4343" s="26"/>
    </row>
    <row r="4344" spans="9:18" x14ac:dyDescent="0.25">
      <c r="I4344" s="29"/>
      <c r="R4344" s="26"/>
    </row>
    <row r="4345" spans="9:18" x14ac:dyDescent="0.25">
      <c r="I4345" s="29"/>
      <c r="R4345" s="26"/>
    </row>
    <row r="4346" spans="9:18" x14ac:dyDescent="0.25">
      <c r="I4346" s="29"/>
      <c r="R4346" s="26"/>
    </row>
    <row r="4347" spans="9:18" x14ac:dyDescent="0.25">
      <c r="I4347" s="29"/>
      <c r="R4347" s="26"/>
    </row>
    <row r="4348" spans="9:18" x14ac:dyDescent="0.25">
      <c r="I4348" s="29"/>
      <c r="R4348" s="26"/>
    </row>
    <row r="4349" spans="9:18" x14ac:dyDescent="0.25">
      <c r="I4349" s="29"/>
      <c r="R4349" s="26"/>
    </row>
    <row r="4350" spans="9:18" x14ac:dyDescent="0.25">
      <c r="I4350" s="29"/>
      <c r="R4350" s="26"/>
    </row>
    <row r="4351" spans="9:18" x14ac:dyDescent="0.25">
      <c r="I4351" s="29"/>
      <c r="R4351" s="26"/>
    </row>
    <row r="4352" spans="9:18" x14ac:dyDescent="0.25">
      <c r="I4352" s="29"/>
      <c r="R4352" s="26"/>
    </row>
    <row r="4353" spans="9:18" x14ac:dyDescent="0.25">
      <c r="I4353" s="29"/>
      <c r="R4353" s="26"/>
    </row>
    <row r="4354" spans="9:18" x14ac:dyDescent="0.25">
      <c r="I4354" s="29"/>
      <c r="R4354" s="26"/>
    </row>
    <row r="4355" spans="9:18" x14ac:dyDescent="0.25">
      <c r="I4355" s="29"/>
      <c r="R4355" s="26"/>
    </row>
    <row r="4356" spans="9:18" x14ac:dyDescent="0.25">
      <c r="I4356" s="29"/>
      <c r="R4356" s="26"/>
    </row>
    <row r="4357" spans="9:18" x14ac:dyDescent="0.25">
      <c r="I4357" s="29"/>
      <c r="R4357" s="26"/>
    </row>
    <row r="4358" spans="9:18" x14ac:dyDescent="0.25">
      <c r="I4358" s="29"/>
      <c r="R4358" s="26"/>
    </row>
    <row r="4359" spans="9:18" x14ac:dyDescent="0.25">
      <c r="I4359" s="29"/>
      <c r="R4359" s="26"/>
    </row>
    <row r="4360" spans="9:18" x14ac:dyDescent="0.25">
      <c r="I4360" s="29"/>
      <c r="R4360" s="26"/>
    </row>
    <row r="4361" spans="9:18" x14ac:dyDescent="0.25">
      <c r="I4361" s="29"/>
      <c r="R4361" s="26"/>
    </row>
    <row r="4362" spans="9:18" x14ac:dyDescent="0.25">
      <c r="I4362" s="29"/>
      <c r="R4362" s="26"/>
    </row>
    <row r="4363" spans="9:18" x14ac:dyDescent="0.25">
      <c r="I4363" s="29"/>
      <c r="R4363" s="26"/>
    </row>
    <row r="4364" spans="9:18" x14ac:dyDescent="0.25">
      <c r="I4364" s="29"/>
      <c r="R4364" s="26"/>
    </row>
    <row r="4365" spans="9:18" x14ac:dyDescent="0.25">
      <c r="I4365" s="29"/>
      <c r="R4365" s="26"/>
    </row>
    <row r="4366" spans="9:18" x14ac:dyDescent="0.25">
      <c r="I4366" s="29"/>
      <c r="R4366" s="26"/>
    </row>
    <row r="4367" spans="9:18" x14ac:dyDescent="0.25">
      <c r="I4367" s="29"/>
      <c r="R4367" s="26"/>
    </row>
    <row r="4368" spans="9:18" x14ac:dyDescent="0.25">
      <c r="I4368" s="29"/>
      <c r="R4368" s="26"/>
    </row>
    <row r="4369" spans="9:18" x14ac:dyDescent="0.25">
      <c r="I4369" s="29"/>
      <c r="R4369" s="26"/>
    </row>
    <row r="4370" spans="9:18" x14ac:dyDescent="0.25">
      <c r="I4370" s="29"/>
      <c r="R4370" s="26"/>
    </row>
    <row r="4371" spans="9:18" x14ac:dyDescent="0.25">
      <c r="I4371" s="29"/>
      <c r="R4371" s="26"/>
    </row>
    <row r="4372" spans="9:18" x14ac:dyDescent="0.25">
      <c r="I4372" s="29"/>
      <c r="R4372" s="26"/>
    </row>
    <row r="4373" spans="9:18" x14ac:dyDescent="0.25">
      <c r="I4373" s="29"/>
      <c r="R4373" s="26"/>
    </row>
    <row r="4374" spans="9:18" x14ac:dyDescent="0.25">
      <c r="I4374" s="29"/>
      <c r="R4374" s="26"/>
    </row>
    <row r="4375" spans="9:18" x14ac:dyDescent="0.25">
      <c r="I4375" s="29"/>
      <c r="R4375" s="26"/>
    </row>
    <row r="4376" spans="9:18" x14ac:dyDescent="0.25">
      <c r="I4376" s="29"/>
      <c r="R4376" s="26"/>
    </row>
    <row r="4377" spans="9:18" x14ac:dyDescent="0.25">
      <c r="I4377" s="29"/>
      <c r="R4377" s="26"/>
    </row>
    <row r="4378" spans="9:18" x14ac:dyDescent="0.25">
      <c r="I4378" s="29"/>
      <c r="R4378" s="26"/>
    </row>
    <row r="4379" spans="9:18" x14ac:dyDescent="0.25">
      <c r="I4379" s="29"/>
      <c r="R4379" s="26"/>
    </row>
    <row r="4380" spans="9:18" x14ac:dyDescent="0.25">
      <c r="I4380" s="29"/>
      <c r="R4380" s="26"/>
    </row>
    <row r="4381" spans="9:18" x14ac:dyDescent="0.25">
      <c r="I4381" s="29"/>
      <c r="R4381" s="26"/>
    </row>
    <row r="4382" spans="9:18" x14ac:dyDescent="0.25">
      <c r="I4382" s="29"/>
      <c r="R4382" s="26"/>
    </row>
    <row r="4383" spans="9:18" x14ac:dyDescent="0.25">
      <c r="I4383" s="29"/>
      <c r="R4383" s="26"/>
    </row>
    <row r="4384" spans="9:18" x14ac:dyDescent="0.25">
      <c r="I4384" s="29"/>
      <c r="R4384" s="26"/>
    </row>
    <row r="4385" spans="9:18" x14ac:dyDescent="0.25">
      <c r="I4385" s="29"/>
      <c r="R4385" s="26"/>
    </row>
    <row r="4386" spans="9:18" x14ac:dyDescent="0.25">
      <c r="I4386" s="29"/>
      <c r="R4386" s="26"/>
    </row>
    <row r="4387" spans="9:18" x14ac:dyDescent="0.25">
      <c r="I4387" s="29"/>
      <c r="R4387" s="26"/>
    </row>
    <row r="4388" spans="9:18" x14ac:dyDescent="0.25">
      <c r="I4388" s="29"/>
      <c r="R4388" s="26"/>
    </row>
    <row r="4389" spans="9:18" x14ac:dyDescent="0.25">
      <c r="I4389" s="29"/>
      <c r="R4389" s="26"/>
    </row>
    <row r="4390" spans="9:18" x14ac:dyDescent="0.25">
      <c r="I4390" s="29"/>
      <c r="R4390" s="26"/>
    </row>
    <row r="4391" spans="9:18" x14ac:dyDescent="0.25">
      <c r="I4391" s="29"/>
      <c r="R4391" s="26"/>
    </row>
    <row r="4392" spans="9:18" x14ac:dyDescent="0.25">
      <c r="I4392" s="29"/>
      <c r="R4392" s="26"/>
    </row>
    <row r="4393" spans="9:18" x14ac:dyDescent="0.25">
      <c r="I4393" s="29"/>
      <c r="R4393" s="26"/>
    </row>
    <row r="4394" spans="9:18" x14ac:dyDescent="0.25">
      <c r="I4394" s="29"/>
      <c r="R4394" s="26"/>
    </row>
    <row r="4395" spans="9:18" x14ac:dyDescent="0.25">
      <c r="I4395" s="29"/>
      <c r="R4395" s="26"/>
    </row>
    <row r="4396" spans="9:18" x14ac:dyDescent="0.25">
      <c r="I4396" s="29"/>
      <c r="R4396" s="26"/>
    </row>
    <row r="4397" spans="9:18" x14ac:dyDescent="0.25">
      <c r="I4397" s="29"/>
      <c r="R4397" s="26"/>
    </row>
    <row r="4398" spans="9:18" x14ac:dyDescent="0.25">
      <c r="I4398" s="29"/>
      <c r="R4398" s="26"/>
    </row>
    <row r="4399" spans="9:18" x14ac:dyDescent="0.25">
      <c r="I4399" s="29"/>
      <c r="R4399" s="26"/>
    </row>
    <row r="4400" spans="9:18" x14ac:dyDescent="0.25">
      <c r="I4400" s="29"/>
      <c r="R4400" s="26"/>
    </row>
    <row r="4401" spans="9:18" x14ac:dyDescent="0.25">
      <c r="I4401" s="29"/>
      <c r="R4401" s="26"/>
    </row>
    <row r="4402" spans="9:18" x14ac:dyDescent="0.25">
      <c r="I4402" s="29"/>
      <c r="R4402" s="26"/>
    </row>
    <row r="4403" spans="9:18" x14ac:dyDescent="0.25">
      <c r="I4403" s="29"/>
      <c r="R4403" s="26"/>
    </row>
    <row r="4404" spans="9:18" x14ac:dyDescent="0.25">
      <c r="I4404" s="29"/>
      <c r="R4404" s="26"/>
    </row>
    <row r="4405" spans="9:18" x14ac:dyDescent="0.25">
      <c r="I4405" s="29"/>
      <c r="R4405" s="26"/>
    </row>
    <row r="4406" spans="9:18" x14ac:dyDescent="0.25">
      <c r="I4406" s="29"/>
      <c r="R4406" s="26"/>
    </row>
    <row r="4407" spans="9:18" x14ac:dyDescent="0.25">
      <c r="I4407" s="29"/>
      <c r="R4407" s="26"/>
    </row>
    <row r="4408" spans="9:18" x14ac:dyDescent="0.25">
      <c r="I4408" s="29"/>
      <c r="R4408" s="26"/>
    </row>
    <row r="4409" spans="9:18" x14ac:dyDescent="0.25">
      <c r="I4409" s="29"/>
      <c r="R4409" s="26"/>
    </row>
    <row r="4410" spans="9:18" x14ac:dyDescent="0.25">
      <c r="I4410" s="29"/>
      <c r="R4410" s="26"/>
    </row>
    <row r="4411" spans="9:18" x14ac:dyDescent="0.25">
      <c r="I4411" s="29"/>
      <c r="R4411" s="26"/>
    </row>
    <row r="4412" spans="9:18" x14ac:dyDescent="0.25">
      <c r="I4412" s="29"/>
      <c r="R4412" s="26"/>
    </row>
    <row r="4413" spans="9:18" x14ac:dyDescent="0.25">
      <c r="I4413" s="29"/>
      <c r="R4413" s="26"/>
    </row>
    <row r="4414" spans="9:18" x14ac:dyDescent="0.25">
      <c r="I4414" s="29"/>
      <c r="R4414" s="26"/>
    </row>
    <row r="4415" spans="9:18" x14ac:dyDescent="0.25">
      <c r="I4415" s="29"/>
      <c r="R4415" s="26"/>
    </row>
    <row r="4416" spans="9:18" x14ac:dyDescent="0.25">
      <c r="I4416" s="29"/>
      <c r="R4416" s="26"/>
    </row>
    <row r="4417" spans="9:18" x14ac:dyDescent="0.25">
      <c r="I4417" s="29"/>
      <c r="R4417" s="26"/>
    </row>
    <row r="4418" spans="9:18" x14ac:dyDescent="0.25">
      <c r="I4418" s="29"/>
      <c r="R4418" s="26"/>
    </row>
    <row r="4419" spans="9:18" x14ac:dyDescent="0.25">
      <c r="I4419" s="29"/>
      <c r="R4419" s="26"/>
    </row>
    <row r="4420" spans="9:18" x14ac:dyDescent="0.25">
      <c r="I4420" s="29"/>
      <c r="R4420" s="26"/>
    </row>
    <row r="4421" spans="9:18" x14ac:dyDescent="0.25">
      <c r="I4421" s="29"/>
      <c r="R4421" s="26"/>
    </row>
    <row r="4422" spans="9:18" x14ac:dyDescent="0.25">
      <c r="I4422" s="29"/>
      <c r="R4422" s="26"/>
    </row>
    <row r="4423" spans="9:18" x14ac:dyDescent="0.25">
      <c r="I4423" s="29"/>
      <c r="R4423" s="26"/>
    </row>
    <row r="4424" spans="9:18" x14ac:dyDescent="0.25">
      <c r="I4424" s="29"/>
      <c r="R4424" s="26"/>
    </row>
    <row r="4425" spans="9:18" x14ac:dyDescent="0.25">
      <c r="I4425" s="29"/>
      <c r="R4425" s="26"/>
    </row>
    <row r="4426" spans="9:18" x14ac:dyDescent="0.25">
      <c r="I4426" s="29"/>
      <c r="R4426" s="26"/>
    </row>
    <row r="4427" spans="9:18" x14ac:dyDescent="0.25">
      <c r="I4427" s="29"/>
      <c r="R4427" s="26"/>
    </row>
    <row r="4428" spans="9:18" x14ac:dyDescent="0.25">
      <c r="I4428" s="29"/>
      <c r="R4428" s="26"/>
    </row>
    <row r="4429" spans="9:18" x14ac:dyDescent="0.25">
      <c r="I4429" s="29"/>
      <c r="R4429" s="26"/>
    </row>
    <row r="4430" spans="9:18" x14ac:dyDescent="0.25">
      <c r="I4430" s="29"/>
      <c r="R4430" s="26"/>
    </row>
    <row r="4431" spans="9:18" x14ac:dyDescent="0.25">
      <c r="I4431" s="29"/>
      <c r="R4431" s="26"/>
    </row>
    <row r="4432" spans="9:18" x14ac:dyDescent="0.25">
      <c r="I4432" s="29"/>
      <c r="R4432" s="26"/>
    </row>
    <row r="4433" spans="9:18" x14ac:dyDescent="0.25">
      <c r="I4433" s="29"/>
      <c r="R4433" s="26"/>
    </row>
    <row r="4434" spans="9:18" x14ac:dyDescent="0.25">
      <c r="I4434" s="29"/>
      <c r="R4434" s="26"/>
    </row>
    <row r="4435" spans="9:18" x14ac:dyDescent="0.25">
      <c r="I4435" s="29"/>
      <c r="R4435" s="26"/>
    </row>
    <row r="4436" spans="9:18" x14ac:dyDescent="0.25">
      <c r="I4436" s="29"/>
      <c r="R4436" s="26"/>
    </row>
    <row r="4437" spans="9:18" x14ac:dyDescent="0.25">
      <c r="I4437" s="29"/>
      <c r="R4437" s="26"/>
    </row>
    <row r="4438" spans="9:18" x14ac:dyDescent="0.25">
      <c r="I4438" s="29"/>
      <c r="R4438" s="26"/>
    </row>
    <row r="4439" spans="9:18" x14ac:dyDescent="0.25">
      <c r="I4439" s="29"/>
      <c r="R4439" s="26"/>
    </row>
    <row r="4440" spans="9:18" x14ac:dyDescent="0.25">
      <c r="I4440" s="29"/>
      <c r="R4440" s="26"/>
    </row>
    <row r="4441" spans="9:18" x14ac:dyDescent="0.25">
      <c r="I4441" s="29"/>
      <c r="R4441" s="26"/>
    </row>
    <row r="4442" spans="9:18" x14ac:dyDescent="0.25">
      <c r="I4442" s="29"/>
      <c r="R4442" s="26"/>
    </row>
    <row r="4443" spans="9:18" x14ac:dyDescent="0.25">
      <c r="I4443" s="29"/>
      <c r="R4443" s="26"/>
    </row>
    <row r="4444" spans="9:18" x14ac:dyDescent="0.25">
      <c r="I4444" s="29"/>
      <c r="R4444" s="26"/>
    </row>
    <row r="4445" spans="9:18" x14ac:dyDescent="0.25">
      <c r="I4445" s="29"/>
      <c r="R4445" s="26"/>
    </row>
    <row r="4446" spans="9:18" x14ac:dyDescent="0.25">
      <c r="I4446" s="29"/>
      <c r="R4446" s="26"/>
    </row>
    <row r="4447" spans="9:18" x14ac:dyDescent="0.25">
      <c r="I4447" s="29"/>
      <c r="R4447" s="26"/>
    </row>
    <row r="4448" spans="9:18" x14ac:dyDescent="0.25">
      <c r="I4448" s="29"/>
      <c r="R4448" s="26"/>
    </row>
    <row r="4449" spans="9:18" x14ac:dyDescent="0.25">
      <c r="I4449" s="29"/>
      <c r="R4449" s="26"/>
    </row>
    <row r="4450" spans="9:18" x14ac:dyDescent="0.25">
      <c r="I4450" s="29"/>
      <c r="R4450" s="26"/>
    </row>
    <row r="4451" spans="9:18" x14ac:dyDescent="0.25">
      <c r="I4451" s="29"/>
      <c r="R4451" s="26"/>
    </row>
    <row r="4452" spans="9:18" x14ac:dyDescent="0.25">
      <c r="I4452" s="29"/>
      <c r="R4452" s="26"/>
    </row>
    <row r="4453" spans="9:18" x14ac:dyDescent="0.25">
      <c r="I4453" s="29"/>
      <c r="R4453" s="26"/>
    </row>
    <row r="4454" spans="9:18" x14ac:dyDescent="0.25">
      <c r="I4454" s="29"/>
      <c r="R4454" s="26"/>
    </row>
    <row r="4455" spans="9:18" x14ac:dyDescent="0.25">
      <c r="I4455" s="29"/>
      <c r="R4455" s="26"/>
    </row>
    <row r="4456" spans="9:18" x14ac:dyDescent="0.25">
      <c r="I4456" s="29"/>
      <c r="R4456" s="26"/>
    </row>
    <row r="4457" spans="9:18" x14ac:dyDescent="0.25">
      <c r="I4457" s="29"/>
      <c r="R4457" s="26"/>
    </row>
    <row r="4458" spans="9:18" x14ac:dyDescent="0.25">
      <c r="I4458" s="29"/>
      <c r="R4458" s="26"/>
    </row>
    <row r="4459" spans="9:18" x14ac:dyDescent="0.25">
      <c r="I4459" s="29"/>
      <c r="R4459" s="26"/>
    </row>
    <row r="4460" spans="9:18" x14ac:dyDescent="0.25">
      <c r="I4460" s="29"/>
      <c r="R4460" s="26"/>
    </row>
    <row r="4461" spans="9:18" x14ac:dyDescent="0.25">
      <c r="I4461" s="29"/>
      <c r="R4461" s="26"/>
    </row>
    <row r="4462" spans="9:18" x14ac:dyDescent="0.25">
      <c r="I4462" s="29"/>
      <c r="R4462" s="26"/>
    </row>
    <row r="4463" spans="9:18" x14ac:dyDescent="0.25">
      <c r="I4463" s="29"/>
      <c r="R4463" s="26"/>
    </row>
    <row r="4464" spans="9:18" x14ac:dyDescent="0.25">
      <c r="I4464" s="29"/>
      <c r="R4464" s="26"/>
    </row>
    <row r="4465" spans="9:18" x14ac:dyDescent="0.25">
      <c r="I4465" s="29"/>
      <c r="R4465" s="26"/>
    </row>
    <row r="4466" spans="9:18" x14ac:dyDescent="0.25">
      <c r="I4466" s="29"/>
      <c r="R4466" s="26"/>
    </row>
    <row r="4467" spans="9:18" x14ac:dyDescent="0.25">
      <c r="I4467" s="29"/>
      <c r="R4467" s="26"/>
    </row>
    <row r="4468" spans="9:18" x14ac:dyDescent="0.25">
      <c r="I4468" s="29"/>
      <c r="R4468" s="26"/>
    </row>
    <row r="4469" spans="9:18" x14ac:dyDescent="0.25">
      <c r="I4469" s="29"/>
      <c r="R4469" s="26"/>
    </row>
    <row r="4470" spans="9:18" x14ac:dyDescent="0.25">
      <c r="I4470" s="29"/>
      <c r="R4470" s="26"/>
    </row>
    <row r="4471" spans="9:18" x14ac:dyDescent="0.25">
      <c r="I4471" s="29"/>
      <c r="R4471" s="26"/>
    </row>
    <row r="4472" spans="9:18" x14ac:dyDescent="0.25">
      <c r="I4472" s="29"/>
      <c r="R4472" s="26"/>
    </row>
    <row r="4473" spans="9:18" x14ac:dyDescent="0.25">
      <c r="I4473" s="29"/>
      <c r="R4473" s="26"/>
    </row>
    <row r="4474" spans="9:18" x14ac:dyDescent="0.25">
      <c r="I4474" s="29"/>
      <c r="R4474" s="26"/>
    </row>
    <row r="4475" spans="9:18" x14ac:dyDescent="0.25">
      <c r="I4475" s="29"/>
      <c r="R4475" s="26"/>
    </row>
    <row r="4476" spans="9:18" x14ac:dyDescent="0.25">
      <c r="I4476" s="29"/>
      <c r="R4476" s="26"/>
    </row>
    <row r="4477" spans="9:18" x14ac:dyDescent="0.25">
      <c r="I4477" s="29"/>
      <c r="R4477" s="26"/>
    </row>
    <row r="4478" spans="9:18" x14ac:dyDescent="0.25">
      <c r="I4478" s="29"/>
      <c r="R4478" s="26"/>
    </row>
    <row r="4479" spans="9:18" x14ac:dyDescent="0.25">
      <c r="I4479" s="29"/>
      <c r="R4479" s="26"/>
    </row>
    <row r="4480" spans="9:18" x14ac:dyDescent="0.25">
      <c r="I4480" s="29"/>
      <c r="R4480" s="26"/>
    </row>
    <row r="4481" spans="9:18" x14ac:dyDescent="0.25">
      <c r="I4481" s="29"/>
      <c r="R4481" s="26"/>
    </row>
    <row r="4482" spans="9:18" x14ac:dyDescent="0.25">
      <c r="I4482" s="29"/>
      <c r="R4482" s="26"/>
    </row>
    <row r="4483" spans="9:18" x14ac:dyDescent="0.25">
      <c r="I4483" s="29"/>
      <c r="R4483" s="26"/>
    </row>
    <row r="4484" spans="9:18" x14ac:dyDescent="0.25">
      <c r="I4484" s="29"/>
      <c r="R4484" s="26"/>
    </row>
    <row r="4485" spans="9:18" x14ac:dyDescent="0.25">
      <c r="I4485" s="29"/>
      <c r="R4485" s="26"/>
    </row>
    <row r="4486" spans="9:18" x14ac:dyDescent="0.25">
      <c r="I4486" s="29"/>
      <c r="R4486" s="26"/>
    </row>
    <row r="4487" spans="9:18" x14ac:dyDescent="0.25">
      <c r="I4487" s="29"/>
      <c r="R4487" s="26"/>
    </row>
    <row r="4488" spans="9:18" x14ac:dyDescent="0.25">
      <c r="I4488" s="29"/>
      <c r="R4488" s="26"/>
    </row>
    <row r="4489" spans="9:18" x14ac:dyDescent="0.25">
      <c r="I4489" s="29"/>
      <c r="R4489" s="26"/>
    </row>
    <row r="4490" spans="9:18" x14ac:dyDescent="0.25">
      <c r="I4490" s="29"/>
      <c r="R4490" s="26"/>
    </row>
    <row r="4491" spans="9:18" x14ac:dyDescent="0.25">
      <c r="I4491" s="29"/>
      <c r="R4491" s="26"/>
    </row>
    <row r="4492" spans="9:18" x14ac:dyDescent="0.25">
      <c r="I4492" s="29"/>
      <c r="R4492" s="26"/>
    </row>
    <row r="4493" spans="9:18" x14ac:dyDescent="0.25">
      <c r="I4493" s="29"/>
      <c r="R4493" s="26"/>
    </row>
    <row r="4494" spans="9:18" x14ac:dyDescent="0.25">
      <c r="I4494" s="29"/>
      <c r="R4494" s="26"/>
    </row>
    <row r="4495" spans="9:18" x14ac:dyDescent="0.25">
      <c r="I4495" s="29"/>
      <c r="R4495" s="26"/>
    </row>
    <row r="4496" spans="9:18" x14ac:dyDescent="0.25">
      <c r="I4496" s="29"/>
      <c r="R4496" s="26"/>
    </row>
    <row r="4497" spans="9:18" x14ac:dyDescent="0.25">
      <c r="I4497" s="29"/>
      <c r="R4497" s="26"/>
    </row>
    <row r="4498" spans="9:18" x14ac:dyDescent="0.25">
      <c r="I4498" s="29"/>
      <c r="R4498" s="26"/>
    </row>
    <row r="4499" spans="9:18" x14ac:dyDescent="0.25">
      <c r="I4499" s="29"/>
      <c r="R4499" s="26"/>
    </row>
    <row r="4500" spans="9:18" x14ac:dyDescent="0.25">
      <c r="I4500" s="29"/>
      <c r="R4500" s="26"/>
    </row>
    <row r="4501" spans="9:18" x14ac:dyDescent="0.25">
      <c r="I4501" s="29"/>
      <c r="R4501" s="26"/>
    </row>
    <row r="4502" spans="9:18" x14ac:dyDescent="0.25">
      <c r="I4502" s="29"/>
      <c r="R4502" s="26"/>
    </row>
    <row r="4503" spans="9:18" x14ac:dyDescent="0.25">
      <c r="I4503" s="29"/>
      <c r="R4503" s="26"/>
    </row>
    <row r="4504" spans="9:18" x14ac:dyDescent="0.25">
      <c r="I4504" s="29"/>
      <c r="R4504" s="26"/>
    </row>
    <row r="4505" spans="9:18" x14ac:dyDescent="0.25">
      <c r="I4505" s="29"/>
      <c r="R4505" s="26"/>
    </row>
    <row r="4506" spans="9:18" x14ac:dyDescent="0.25">
      <c r="I4506" s="29"/>
      <c r="R4506" s="26"/>
    </row>
    <row r="4507" spans="9:18" x14ac:dyDescent="0.25">
      <c r="I4507" s="29"/>
      <c r="R4507" s="26"/>
    </row>
    <row r="4508" spans="9:18" x14ac:dyDescent="0.25">
      <c r="I4508" s="29"/>
      <c r="R4508" s="26"/>
    </row>
    <row r="4509" spans="9:18" x14ac:dyDescent="0.25">
      <c r="I4509" s="29"/>
      <c r="R4509" s="26"/>
    </row>
    <row r="4510" spans="9:18" x14ac:dyDescent="0.25">
      <c r="I4510" s="29"/>
      <c r="R4510" s="26"/>
    </row>
    <row r="4511" spans="9:18" x14ac:dyDescent="0.25">
      <c r="I4511" s="29"/>
      <c r="R4511" s="26"/>
    </row>
    <row r="4512" spans="9:18" x14ac:dyDescent="0.25">
      <c r="I4512" s="29"/>
      <c r="R4512" s="26"/>
    </row>
    <row r="4513" spans="9:18" x14ac:dyDescent="0.25">
      <c r="I4513" s="29"/>
      <c r="R4513" s="26"/>
    </row>
    <row r="4514" spans="9:18" x14ac:dyDescent="0.25">
      <c r="I4514" s="29"/>
      <c r="R4514" s="26"/>
    </row>
    <row r="4515" spans="9:18" x14ac:dyDescent="0.25">
      <c r="I4515" s="29"/>
      <c r="R4515" s="26"/>
    </row>
    <row r="4516" spans="9:18" x14ac:dyDescent="0.25">
      <c r="I4516" s="29"/>
      <c r="R4516" s="26"/>
    </row>
    <row r="4517" spans="9:18" x14ac:dyDescent="0.25">
      <c r="I4517" s="29"/>
      <c r="R4517" s="26"/>
    </row>
    <row r="4518" spans="9:18" x14ac:dyDescent="0.25">
      <c r="I4518" s="29"/>
      <c r="R4518" s="26"/>
    </row>
    <row r="4519" spans="9:18" x14ac:dyDescent="0.25">
      <c r="I4519" s="29"/>
      <c r="R4519" s="26"/>
    </row>
    <row r="4520" spans="9:18" x14ac:dyDescent="0.25">
      <c r="I4520" s="29"/>
      <c r="R4520" s="26"/>
    </row>
    <row r="4521" spans="9:18" x14ac:dyDescent="0.25">
      <c r="I4521" s="29"/>
      <c r="R4521" s="26"/>
    </row>
    <row r="4522" spans="9:18" x14ac:dyDescent="0.25">
      <c r="I4522" s="29"/>
      <c r="R4522" s="26"/>
    </row>
    <row r="4523" spans="9:18" x14ac:dyDescent="0.25">
      <c r="I4523" s="29"/>
      <c r="R4523" s="26"/>
    </row>
    <row r="4524" spans="9:18" x14ac:dyDescent="0.25">
      <c r="I4524" s="29"/>
      <c r="R4524" s="26"/>
    </row>
    <row r="4525" spans="9:18" x14ac:dyDescent="0.25">
      <c r="I4525" s="29"/>
      <c r="R4525" s="26"/>
    </row>
    <row r="4526" spans="9:18" x14ac:dyDescent="0.25">
      <c r="I4526" s="29"/>
      <c r="R4526" s="26"/>
    </row>
    <row r="4527" spans="9:18" x14ac:dyDescent="0.25">
      <c r="I4527" s="29"/>
      <c r="R4527" s="26"/>
    </row>
    <row r="4528" spans="9:18" x14ac:dyDescent="0.25">
      <c r="I4528" s="29"/>
      <c r="R4528" s="26"/>
    </row>
    <row r="4529" spans="9:18" x14ac:dyDescent="0.25">
      <c r="I4529" s="29"/>
      <c r="R4529" s="26"/>
    </row>
    <row r="4530" spans="9:18" x14ac:dyDescent="0.25">
      <c r="I4530" s="29"/>
      <c r="R4530" s="26"/>
    </row>
    <row r="4531" spans="9:18" x14ac:dyDescent="0.25">
      <c r="I4531" s="29"/>
      <c r="R4531" s="26"/>
    </row>
    <row r="4532" spans="9:18" x14ac:dyDescent="0.25">
      <c r="I4532" s="29"/>
      <c r="R4532" s="26"/>
    </row>
    <row r="4533" spans="9:18" x14ac:dyDescent="0.25">
      <c r="I4533" s="29"/>
      <c r="R4533" s="26"/>
    </row>
    <row r="4534" spans="9:18" x14ac:dyDescent="0.25">
      <c r="I4534" s="29"/>
      <c r="R4534" s="26"/>
    </row>
    <row r="4535" spans="9:18" x14ac:dyDescent="0.25">
      <c r="I4535" s="29"/>
      <c r="R4535" s="26"/>
    </row>
    <row r="4536" spans="9:18" x14ac:dyDescent="0.25">
      <c r="I4536" s="29"/>
      <c r="R4536" s="26"/>
    </row>
    <row r="4537" spans="9:18" x14ac:dyDescent="0.25">
      <c r="I4537" s="29"/>
      <c r="R4537" s="26"/>
    </row>
    <row r="4538" spans="9:18" x14ac:dyDescent="0.25">
      <c r="I4538" s="29"/>
      <c r="R4538" s="26"/>
    </row>
    <row r="4539" spans="9:18" x14ac:dyDescent="0.25">
      <c r="I4539" s="29"/>
      <c r="R4539" s="26"/>
    </row>
    <row r="4540" spans="9:18" x14ac:dyDescent="0.25">
      <c r="I4540" s="29"/>
      <c r="R4540" s="26"/>
    </row>
    <row r="4541" spans="9:18" x14ac:dyDescent="0.25">
      <c r="I4541" s="29"/>
      <c r="R4541" s="26"/>
    </row>
    <row r="4542" spans="9:18" x14ac:dyDescent="0.25">
      <c r="I4542" s="29"/>
      <c r="R4542" s="26"/>
    </row>
    <row r="4543" spans="9:18" x14ac:dyDescent="0.25">
      <c r="I4543" s="29"/>
      <c r="R4543" s="26"/>
    </row>
    <row r="4544" spans="9:18" x14ac:dyDescent="0.25">
      <c r="I4544" s="29"/>
      <c r="R4544" s="26"/>
    </row>
    <row r="4545" spans="9:18" x14ac:dyDescent="0.25">
      <c r="I4545" s="29"/>
      <c r="R4545" s="26"/>
    </row>
    <row r="4546" spans="9:18" x14ac:dyDescent="0.25">
      <c r="I4546" s="29"/>
      <c r="R4546" s="26"/>
    </row>
    <row r="4547" spans="9:18" x14ac:dyDescent="0.25">
      <c r="I4547" s="29"/>
      <c r="R4547" s="26"/>
    </row>
    <row r="4548" spans="9:18" x14ac:dyDescent="0.25">
      <c r="I4548" s="29"/>
      <c r="R4548" s="26"/>
    </row>
    <row r="4549" spans="9:18" x14ac:dyDescent="0.25">
      <c r="I4549" s="29"/>
      <c r="R4549" s="26"/>
    </row>
    <row r="4550" spans="9:18" x14ac:dyDescent="0.25">
      <c r="I4550" s="29"/>
      <c r="R4550" s="26"/>
    </row>
    <row r="4551" spans="9:18" x14ac:dyDescent="0.25">
      <c r="I4551" s="29"/>
      <c r="R4551" s="26"/>
    </row>
    <row r="4552" spans="9:18" x14ac:dyDescent="0.25">
      <c r="I4552" s="29"/>
      <c r="R4552" s="26"/>
    </row>
    <row r="4553" spans="9:18" x14ac:dyDescent="0.25">
      <c r="I4553" s="29"/>
      <c r="R4553" s="26"/>
    </row>
    <row r="4554" spans="9:18" x14ac:dyDescent="0.25">
      <c r="I4554" s="29"/>
      <c r="R4554" s="26"/>
    </row>
    <row r="4555" spans="9:18" x14ac:dyDescent="0.25">
      <c r="I4555" s="29"/>
      <c r="R4555" s="26"/>
    </row>
    <row r="4556" spans="9:18" x14ac:dyDescent="0.25">
      <c r="I4556" s="29"/>
      <c r="R4556" s="26"/>
    </row>
    <row r="4557" spans="9:18" x14ac:dyDescent="0.25">
      <c r="I4557" s="29"/>
      <c r="R4557" s="26"/>
    </row>
    <row r="4558" spans="9:18" x14ac:dyDescent="0.25">
      <c r="I4558" s="29"/>
      <c r="R4558" s="26"/>
    </row>
    <row r="4559" spans="9:18" x14ac:dyDescent="0.25">
      <c r="I4559" s="29"/>
      <c r="R4559" s="26"/>
    </row>
    <row r="4560" spans="9:18" x14ac:dyDescent="0.25">
      <c r="I4560" s="29"/>
      <c r="R4560" s="26"/>
    </row>
    <row r="4561" spans="9:18" x14ac:dyDescent="0.25">
      <c r="I4561" s="29"/>
      <c r="R4561" s="26"/>
    </row>
    <row r="4562" spans="9:18" x14ac:dyDescent="0.25">
      <c r="I4562" s="29"/>
      <c r="R4562" s="26"/>
    </row>
    <row r="4563" spans="9:18" x14ac:dyDescent="0.25">
      <c r="I4563" s="29"/>
      <c r="R4563" s="26"/>
    </row>
    <row r="4564" spans="9:18" x14ac:dyDescent="0.25">
      <c r="I4564" s="29"/>
      <c r="R4564" s="26"/>
    </row>
    <row r="4565" spans="9:18" x14ac:dyDescent="0.25">
      <c r="I4565" s="29"/>
      <c r="R4565" s="26"/>
    </row>
    <row r="4566" spans="9:18" x14ac:dyDescent="0.25">
      <c r="I4566" s="29"/>
      <c r="R4566" s="26"/>
    </row>
    <row r="4567" spans="9:18" x14ac:dyDescent="0.25">
      <c r="I4567" s="29"/>
      <c r="R4567" s="26"/>
    </row>
    <row r="4568" spans="9:18" x14ac:dyDescent="0.25">
      <c r="I4568" s="29"/>
      <c r="R4568" s="26"/>
    </row>
    <row r="4569" spans="9:18" x14ac:dyDescent="0.25">
      <c r="I4569" s="29"/>
      <c r="R4569" s="26"/>
    </row>
    <row r="4570" spans="9:18" x14ac:dyDescent="0.25">
      <c r="I4570" s="29"/>
      <c r="R4570" s="26"/>
    </row>
    <row r="4571" spans="9:18" x14ac:dyDescent="0.25">
      <c r="I4571" s="29"/>
      <c r="R4571" s="26"/>
    </row>
    <row r="4572" spans="9:18" x14ac:dyDescent="0.25">
      <c r="I4572" s="29"/>
      <c r="R4572" s="26"/>
    </row>
    <row r="4573" spans="9:18" x14ac:dyDescent="0.25">
      <c r="I4573" s="29"/>
      <c r="R4573" s="26"/>
    </row>
    <row r="4574" spans="9:18" x14ac:dyDescent="0.25">
      <c r="I4574" s="29"/>
      <c r="R4574" s="26"/>
    </row>
    <row r="4575" spans="9:18" x14ac:dyDescent="0.25">
      <c r="I4575" s="29"/>
      <c r="R4575" s="26"/>
    </row>
    <row r="4576" spans="9:18" x14ac:dyDescent="0.25">
      <c r="I4576" s="29"/>
      <c r="R4576" s="26"/>
    </row>
    <row r="4577" spans="9:18" x14ac:dyDescent="0.25">
      <c r="I4577" s="29"/>
      <c r="R4577" s="26"/>
    </row>
    <row r="4578" spans="9:18" x14ac:dyDescent="0.25">
      <c r="I4578" s="29"/>
      <c r="R4578" s="26"/>
    </row>
    <row r="4579" spans="9:18" x14ac:dyDescent="0.25">
      <c r="I4579" s="29"/>
      <c r="R4579" s="26"/>
    </row>
    <row r="4580" spans="9:18" x14ac:dyDescent="0.25">
      <c r="I4580" s="29"/>
      <c r="R4580" s="26"/>
    </row>
    <row r="4581" spans="9:18" x14ac:dyDescent="0.25">
      <c r="I4581" s="29"/>
      <c r="R4581" s="26"/>
    </row>
    <row r="4582" spans="9:18" x14ac:dyDescent="0.25">
      <c r="I4582" s="29"/>
      <c r="R4582" s="26"/>
    </row>
    <row r="4583" spans="9:18" x14ac:dyDescent="0.25">
      <c r="I4583" s="29"/>
      <c r="R4583" s="26"/>
    </row>
    <row r="4584" spans="9:18" x14ac:dyDescent="0.25">
      <c r="I4584" s="29"/>
      <c r="R4584" s="26"/>
    </row>
    <row r="4585" spans="9:18" x14ac:dyDescent="0.25">
      <c r="I4585" s="29"/>
      <c r="R4585" s="26"/>
    </row>
    <row r="4586" spans="9:18" x14ac:dyDescent="0.25">
      <c r="I4586" s="29"/>
      <c r="R4586" s="26"/>
    </row>
    <row r="4587" spans="9:18" x14ac:dyDescent="0.25">
      <c r="I4587" s="29"/>
      <c r="R4587" s="26"/>
    </row>
    <row r="4588" spans="9:18" x14ac:dyDescent="0.25">
      <c r="I4588" s="29"/>
      <c r="R4588" s="26"/>
    </row>
    <row r="4589" spans="9:18" x14ac:dyDescent="0.25">
      <c r="I4589" s="29"/>
      <c r="R4589" s="26"/>
    </row>
    <row r="4590" spans="9:18" x14ac:dyDescent="0.25">
      <c r="I4590" s="29"/>
      <c r="R4590" s="26"/>
    </row>
    <row r="4591" spans="9:18" x14ac:dyDescent="0.25">
      <c r="I4591" s="29"/>
      <c r="R4591" s="26"/>
    </row>
    <row r="4592" spans="9:18" x14ac:dyDescent="0.25">
      <c r="I4592" s="29"/>
      <c r="R4592" s="26"/>
    </row>
    <row r="4593" spans="9:18" x14ac:dyDescent="0.25">
      <c r="I4593" s="29"/>
      <c r="R4593" s="26"/>
    </row>
    <row r="4594" spans="9:18" x14ac:dyDescent="0.25">
      <c r="I4594" s="29"/>
      <c r="R4594" s="26"/>
    </row>
    <row r="4595" spans="9:18" x14ac:dyDescent="0.25">
      <c r="I4595" s="29"/>
      <c r="R4595" s="26"/>
    </row>
    <row r="4596" spans="9:18" x14ac:dyDescent="0.25">
      <c r="I4596" s="29"/>
      <c r="R4596" s="26"/>
    </row>
    <row r="4597" spans="9:18" x14ac:dyDescent="0.25">
      <c r="I4597" s="29"/>
      <c r="R4597" s="26"/>
    </row>
    <row r="4598" spans="9:18" x14ac:dyDescent="0.25">
      <c r="I4598" s="29"/>
      <c r="R4598" s="26"/>
    </row>
    <row r="4599" spans="9:18" x14ac:dyDescent="0.25">
      <c r="I4599" s="29"/>
      <c r="R4599" s="26"/>
    </row>
    <row r="4600" spans="9:18" x14ac:dyDescent="0.25">
      <c r="I4600" s="29"/>
      <c r="R4600" s="26"/>
    </row>
    <row r="4601" spans="9:18" x14ac:dyDescent="0.25">
      <c r="I4601" s="29"/>
      <c r="R4601" s="26"/>
    </row>
    <row r="4602" spans="9:18" x14ac:dyDescent="0.25">
      <c r="I4602" s="29"/>
      <c r="R4602" s="26"/>
    </row>
    <row r="4603" spans="9:18" x14ac:dyDescent="0.25">
      <c r="I4603" s="29"/>
      <c r="R4603" s="26"/>
    </row>
    <row r="4604" spans="9:18" x14ac:dyDescent="0.25">
      <c r="I4604" s="29"/>
      <c r="R4604" s="26"/>
    </row>
    <row r="4605" spans="9:18" x14ac:dyDescent="0.25">
      <c r="I4605" s="29"/>
      <c r="R4605" s="26"/>
    </row>
    <row r="4606" spans="9:18" x14ac:dyDescent="0.25">
      <c r="I4606" s="29"/>
      <c r="R4606" s="26"/>
    </row>
    <row r="4607" spans="9:18" x14ac:dyDescent="0.25">
      <c r="I4607" s="29"/>
      <c r="R4607" s="26"/>
    </row>
    <row r="4608" spans="9:18" x14ac:dyDescent="0.25">
      <c r="I4608" s="29"/>
      <c r="R4608" s="26"/>
    </row>
    <row r="4609" spans="9:18" x14ac:dyDescent="0.25">
      <c r="I4609" s="29"/>
      <c r="R4609" s="26"/>
    </row>
    <row r="4610" spans="9:18" x14ac:dyDescent="0.25">
      <c r="I4610" s="29"/>
      <c r="R4610" s="26"/>
    </row>
    <row r="4611" spans="9:18" x14ac:dyDescent="0.25">
      <c r="I4611" s="29"/>
      <c r="R4611" s="26"/>
    </row>
    <row r="4612" spans="9:18" x14ac:dyDescent="0.25">
      <c r="I4612" s="29"/>
      <c r="R4612" s="26"/>
    </row>
    <row r="4613" spans="9:18" x14ac:dyDescent="0.25">
      <c r="I4613" s="29"/>
      <c r="R4613" s="26"/>
    </row>
    <row r="4614" spans="9:18" x14ac:dyDescent="0.25">
      <c r="I4614" s="29"/>
      <c r="R4614" s="26"/>
    </row>
    <row r="4615" spans="9:18" x14ac:dyDescent="0.25">
      <c r="I4615" s="29"/>
      <c r="R4615" s="26"/>
    </row>
    <row r="4616" spans="9:18" x14ac:dyDescent="0.25">
      <c r="I4616" s="29"/>
      <c r="R4616" s="26"/>
    </row>
    <row r="4617" spans="9:18" x14ac:dyDescent="0.25">
      <c r="I4617" s="29"/>
      <c r="R4617" s="26"/>
    </row>
    <row r="4618" spans="9:18" x14ac:dyDescent="0.25">
      <c r="I4618" s="29"/>
      <c r="R4618" s="26"/>
    </row>
    <row r="4619" spans="9:18" x14ac:dyDescent="0.25">
      <c r="I4619" s="29"/>
      <c r="R4619" s="26"/>
    </row>
    <row r="4620" spans="9:18" x14ac:dyDescent="0.25">
      <c r="I4620" s="29"/>
      <c r="R4620" s="26"/>
    </row>
    <row r="4621" spans="9:18" x14ac:dyDescent="0.25">
      <c r="I4621" s="29"/>
      <c r="R4621" s="26"/>
    </row>
    <row r="4622" spans="9:18" x14ac:dyDescent="0.25">
      <c r="I4622" s="29"/>
      <c r="R4622" s="26"/>
    </row>
    <row r="4623" spans="9:18" x14ac:dyDescent="0.25">
      <c r="I4623" s="29"/>
      <c r="R4623" s="26"/>
    </row>
    <row r="4624" spans="9:18" x14ac:dyDescent="0.25">
      <c r="I4624" s="29"/>
      <c r="R4624" s="26"/>
    </row>
    <row r="4625" spans="9:18" x14ac:dyDescent="0.25">
      <c r="I4625" s="29"/>
      <c r="R4625" s="26"/>
    </row>
    <row r="4626" spans="9:18" x14ac:dyDescent="0.25">
      <c r="I4626" s="29"/>
      <c r="R4626" s="26"/>
    </row>
    <row r="4627" spans="9:18" x14ac:dyDescent="0.25">
      <c r="I4627" s="29"/>
      <c r="R4627" s="26"/>
    </row>
    <row r="4628" spans="9:18" x14ac:dyDescent="0.25">
      <c r="I4628" s="29"/>
      <c r="R4628" s="26"/>
    </row>
    <row r="4629" spans="9:18" x14ac:dyDescent="0.25">
      <c r="I4629" s="29"/>
      <c r="R4629" s="26"/>
    </row>
    <row r="4630" spans="9:18" x14ac:dyDescent="0.25">
      <c r="I4630" s="29"/>
      <c r="R4630" s="26"/>
    </row>
    <row r="4631" spans="9:18" x14ac:dyDescent="0.25">
      <c r="I4631" s="29"/>
      <c r="R4631" s="26"/>
    </row>
    <row r="4632" spans="9:18" x14ac:dyDescent="0.25">
      <c r="I4632" s="29"/>
      <c r="R4632" s="26"/>
    </row>
    <row r="4633" spans="9:18" x14ac:dyDescent="0.25">
      <c r="I4633" s="29"/>
      <c r="R4633" s="26"/>
    </row>
    <row r="4634" spans="9:18" x14ac:dyDescent="0.25">
      <c r="I4634" s="29"/>
      <c r="R4634" s="26"/>
    </row>
    <row r="4635" spans="9:18" x14ac:dyDescent="0.25">
      <c r="I4635" s="29"/>
      <c r="R4635" s="26"/>
    </row>
    <row r="4636" spans="9:18" x14ac:dyDescent="0.25">
      <c r="I4636" s="29"/>
      <c r="R4636" s="26"/>
    </row>
    <row r="4637" spans="9:18" x14ac:dyDescent="0.25">
      <c r="I4637" s="29"/>
      <c r="R4637" s="26"/>
    </row>
    <row r="4638" spans="9:18" x14ac:dyDescent="0.25">
      <c r="I4638" s="29"/>
      <c r="R4638" s="26"/>
    </row>
    <row r="4639" spans="9:18" x14ac:dyDescent="0.25">
      <c r="I4639" s="29"/>
      <c r="R4639" s="26"/>
    </row>
    <row r="4640" spans="9:18" x14ac:dyDescent="0.25">
      <c r="I4640" s="29"/>
      <c r="R4640" s="26"/>
    </row>
    <row r="4641" spans="9:18" x14ac:dyDescent="0.25">
      <c r="I4641" s="29"/>
      <c r="R4641" s="26"/>
    </row>
    <row r="4642" spans="9:18" x14ac:dyDescent="0.25">
      <c r="I4642" s="29"/>
      <c r="R4642" s="26"/>
    </row>
    <row r="4643" spans="9:18" x14ac:dyDescent="0.25">
      <c r="I4643" s="29"/>
      <c r="R4643" s="26"/>
    </row>
    <row r="4644" spans="9:18" x14ac:dyDescent="0.25">
      <c r="I4644" s="29"/>
      <c r="R4644" s="26"/>
    </row>
    <row r="4645" spans="9:18" x14ac:dyDescent="0.25">
      <c r="I4645" s="29"/>
      <c r="R4645" s="26"/>
    </row>
    <row r="4646" spans="9:18" x14ac:dyDescent="0.25">
      <c r="I4646" s="29"/>
      <c r="R4646" s="26"/>
    </row>
    <row r="4647" spans="9:18" x14ac:dyDescent="0.25">
      <c r="I4647" s="29"/>
      <c r="R4647" s="26"/>
    </row>
    <row r="4648" spans="9:18" x14ac:dyDescent="0.25">
      <c r="I4648" s="29"/>
      <c r="R4648" s="26"/>
    </row>
    <row r="4649" spans="9:18" x14ac:dyDescent="0.25">
      <c r="I4649" s="29"/>
      <c r="R4649" s="26"/>
    </row>
    <row r="4650" spans="9:18" x14ac:dyDescent="0.25">
      <c r="I4650" s="29"/>
      <c r="R4650" s="26"/>
    </row>
    <row r="4651" spans="9:18" x14ac:dyDescent="0.25">
      <c r="I4651" s="29"/>
      <c r="R4651" s="26"/>
    </row>
    <row r="4652" spans="9:18" x14ac:dyDescent="0.25">
      <c r="I4652" s="29"/>
      <c r="R4652" s="26"/>
    </row>
    <row r="4653" spans="9:18" x14ac:dyDescent="0.25">
      <c r="I4653" s="29"/>
      <c r="R4653" s="26"/>
    </row>
    <row r="4654" spans="9:18" x14ac:dyDescent="0.25">
      <c r="I4654" s="29"/>
      <c r="R4654" s="26"/>
    </row>
    <row r="4655" spans="9:18" x14ac:dyDescent="0.25">
      <c r="I4655" s="29"/>
      <c r="R4655" s="26"/>
    </row>
    <row r="4656" spans="9:18" x14ac:dyDescent="0.25">
      <c r="I4656" s="29"/>
      <c r="R4656" s="26"/>
    </row>
    <row r="4657" spans="9:18" x14ac:dyDescent="0.25">
      <c r="I4657" s="29"/>
      <c r="R4657" s="26"/>
    </row>
    <row r="4658" spans="9:18" x14ac:dyDescent="0.25">
      <c r="I4658" s="29"/>
      <c r="R4658" s="26"/>
    </row>
    <row r="4659" spans="9:18" x14ac:dyDescent="0.25">
      <c r="I4659" s="29"/>
      <c r="R4659" s="26"/>
    </row>
    <row r="4660" spans="9:18" x14ac:dyDescent="0.25">
      <c r="I4660" s="29"/>
      <c r="R4660" s="26"/>
    </row>
    <row r="4661" spans="9:18" x14ac:dyDescent="0.25">
      <c r="I4661" s="29"/>
      <c r="R4661" s="26"/>
    </row>
    <row r="4662" spans="9:18" x14ac:dyDescent="0.25">
      <c r="I4662" s="29"/>
      <c r="R4662" s="26"/>
    </row>
    <row r="4663" spans="9:18" x14ac:dyDescent="0.25">
      <c r="I4663" s="29"/>
      <c r="R4663" s="26"/>
    </row>
    <row r="4664" spans="9:18" x14ac:dyDescent="0.25">
      <c r="I4664" s="29"/>
      <c r="R4664" s="26"/>
    </row>
    <row r="4665" spans="9:18" x14ac:dyDescent="0.25">
      <c r="I4665" s="29"/>
      <c r="R4665" s="26"/>
    </row>
    <row r="4666" spans="9:18" x14ac:dyDescent="0.25">
      <c r="I4666" s="29"/>
      <c r="R4666" s="26"/>
    </row>
    <row r="4667" spans="9:18" x14ac:dyDescent="0.25">
      <c r="I4667" s="29"/>
      <c r="R4667" s="26"/>
    </row>
    <row r="4668" spans="9:18" x14ac:dyDescent="0.25">
      <c r="I4668" s="29"/>
      <c r="R4668" s="26"/>
    </row>
    <row r="4669" spans="9:18" x14ac:dyDescent="0.25">
      <c r="I4669" s="29"/>
      <c r="R4669" s="26"/>
    </row>
    <row r="4670" spans="9:18" x14ac:dyDescent="0.25">
      <c r="I4670" s="29"/>
      <c r="R4670" s="26"/>
    </row>
    <row r="4671" spans="9:18" x14ac:dyDescent="0.25">
      <c r="I4671" s="29"/>
      <c r="R4671" s="26"/>
    </row>
    <row r="4672" spans="9:18" x14ac:dyDescent="0.25">
      <c r="I4672" s="29"/>
      <c r="R4672" s="26"/>
    </row>
    <row r="4673" spans="9:18" x14ac:dyDescent="0.25">
      <c r="I4673" s="29"/>
      <c r="R4673" s="26"/>
    </row>
    <row r="4674" spans="9:18" x14ac:dyDescent="0.25">
      <c r="I4674" s="29"/>
      <c r="R4674" s="26"/>
    </row>
    <row r="4675" spans="9:18" x14ac:dyDescent="0.25">
      <c r="I4675" s="29"/>
      <c r="R4675" s="26"/>
    </row>
    <row r="4676" spans="9:18" x14ac:dyDescent="0.25">
      <c r="I4676" s="29"/>
      <c r="R4676" s="26"/>
    </row>
    <row r="4677" spans="9:18" x14ac:dyDescent="0.25">
      <c r="I4677" s="29"/>
      <c r="R4677" s="26"/>
    </row>
    <row r="4678" spans="9:18" x14ac:dyDescent="0.25">
      <c r="I4678" s="29"/>
      <c r="R4678" s="26"/>
    </row>
    <row r="4679" spans="9:18" x14ac:dyDescent="0.25">
      <c r="I4679" s="29"/>
      <c r="R4679" s="26"/>
    </row>
    <row r="4680" spans="9:18" x14ac:dyDescent="0.25">
      <c r="I4680" s="29"/>
      <c r="R4680" s="26"/>
    </row>
    <row r="4681" spans="9:18" x14ac:dyDescent="0.25">
      <c r="I4681" s="29"/>
      <c r="R4681" s="26"/>
    </row>
    <row r="4682" spans="9:18" x14ac:dyDescent="0.25">
      <c r="I4682" s="29"/>
      <c r="R4682" s="26"/>
    </row>
    <row r="4683" spans="9:18" x14ac:dyDescent="0.25">
      <c r="I4683" s="29"/>
      <c r="R4683" s="26"/>
    </row>
    <row r="4684" spans="9:18" x14ac:dyDescent="0.25">
      <c r="I4684" s="29"/>
      <c r="R4684" s="26"/>
    </row>
    <row r="4685" spans="9:18" x14ac:dyDescent="0.25">
      <c r="I4685" s="29"/>
      <c r="R4685" s="26"/>
    </row>
    <row r="4686" spans="9:18" x14ac:dyDescent="0.25">
      <c r="I4686" s="29"/>
      <c r="R4686" s="26"/>
    </row>
    <row r="4687" spans="9:18" x14ac:dyDescent="0.25">
      <c r="I4687" s="29"/>
      <c r="R4687" s="26"/>
    </row>
    <row r="4688" spans="9:18" x14ac:dyDescent="0.25">
      <c r="I4688" s="29"/>
      <c r="R4688" s="26"/>
    </row>
    <row r="4689" spans="9:18" x14ac:dyDescent="0.25">
      <c r="I4689" s="29"/>
      <c r="R4689" s="26"/>
    </row>
    <row r="4690" spans="9:18" x14ac:dyDescent="0.25">
      <c r="I4690" s="29"/>
      <c r="R4690" s="26"/>
    </row>
    <row r="4691" spans="9:18" x14ac:dyDescent="0.25">
      <c r="I4691" s="29"/>
      <c r="R4691" s="26"/>
    </row>
    <row r="4692" spans="9:18" x14ac:dyDescent="0.25">
      <c r="I4692" s="29"/>
      <c r="R4692" s="26"/>
    </row>
    <row r="4693" spans="9:18" x14ac:dyDescent="0.25">
      <c r="I4693" s="29"/>
      <c r="R4693" s="26"/>
    </row>
    <row r="4694" spans="9:18" x14ac:dyDescent="0.25">
      <c r="I4694" s="29"/>
      <c r="R4694" s="26"/>
    </row>
    <row r="4695" spans="9:18" x14ac:dyDescent="0.25">
      <c r="I4695" s="29"/>
      <c r="R4695" s="26"/>
    </row>
    <row r="4696" spans="9:18" x14ac:dyDescent="0.25">
      <c r="I4696" s="29"/>
      <c r="R4696" s="26"/>
    </row>
    <row r="4697" spans="9:18" x14ac:dyDescent="0.25">
      <c r="I4697" s="29"/>
      <c r="R4697" s="26"/>
    </row>
    <row r="4698" spans="9:18" x14ac:dyDescent="0.25">
      <c r="I4698" s="29"/>
      <c r="R4698" s="26"/>
    </row>
    <row r="4699" spans="9:18" x14ac:dyDescent="0.25">
      <c r="I4699" s="29"/>
      <c r="R4699" s="26"/>
    </row>
    <row r="4700" spans="9:18" x14ac:dyDescent="0.25">
      <c r="I4700" s="29"/>
      <c r="R4700" s="26"/>
    </row>
    <row r="4701" spans="9:18" x14ac:dyDescent="0.25">
      <c r="I4701" s="29"/>
      <c r="R4701" s="26"/>
    </row>
    <row r="4702" spans="9:18" x14ac:dyDescent="0.25">
      <c r="I4702" s="29"/>
      <c r="R4702" s="26"/>
    </row>
    <row r="4703" spans="9:18" x14ac:dyDescent="0.25">
      <c r="I4703" s="29"/>
      <c r="R4703" s="26"/>
    </row>
    <row r="4704" spans="9:18" x14ac:dyDescent="0.25">
      <c r="I4704" s="29"/>
      <c r="R4704" s="26"/>
    </row>
    <row r="4705" spans="9:18" x14ac:dyDescent="0.25">
      <c r="I4705" s="29"/>
      <c r="R4705" s="26"/>
    </row>
    <row r="4706" spans="9:18" x14ac:dyDescent="0.25">
      <c r="I4706" s="29"/>
      <c r="R4706" s="26"/>
    </row>
    <row r="4707" spans="9:18" x14ac:dyDescent="0.25">
      <c r="I4707" s="29"/>
      <c r="R4707" s="26"/>
    </row>
    <row r="4708" spans="9:18" x14ac:dyDescent="0.25">
      <c r="I4708" s="29"/>
      <c r="R4708" s="26"/>
    </row>
    <row r="4709" spans="9:18" x14ac:dyDescent="0.25">
      <c r="I4709" s="29"/>
      <c r="R4709" s="26"/>
    </row>
    <row r="4710" spans="9:18" x14ac:dyDescent="0.25">
      <c r="I4710" s="29"/>
      <c r="R4710" s="26"/>
    </row>
    <row r="4711" spans="9:18" x14ac:dyDescent="0.25">
      <c r="I4711" s="29"/>
      <c r="R4711" s="26"/>
    </row>
    <row r="4712" spans="9:18" x14ac:dyDescent="0.25">
      <c r="I4712" s="29"/>
      <c r="R4712" s="26"/>
    </row>
    <row r="4713" spans="9:18" x14ac:dyDescent="0.25">
      <c r="I4713" s="29"/>
      <c r="R4713" s="26"/>
    </row>
    <row r="4714" spans="9:18" x14ac:dyDescent="0.25">
      <c r="I4714" s="29"/>
      <c r="R4714" s="26"/>
    </row>
    <row r="4715" spans="9:18" x14ac:dyDescent="0.25">
      <c r="I4715" s="29"/>
      <c r="R4715" s="26"/>
    </row>
    <row r="4716" spans="9:18" x14ac:dyDescent="0.25">
      <c r="I4716" s="29"/>
      <c r="R4716" s="26"/>
    </row>
    <row r="4717" spans="9:18" x14ac:dyDescent="0.25">
      <c r="I4717" s="29"/>
      <c r="R4717" s="26"/>
    </row>
    <row r="4718" spans="9:18" x14ac:dyDescent="0.25">
      <c r="I4718" s="29"/>
      <c r="R4718" s="26"/>
    </row>
    <row r="4719" spans="9:18" x14ac:dyDescent="0.25">
      <c r="I4719" s="29"/>
      <c r="R4719" s="26"/>
    </row>
    <row r="4720" spans="9:18" x14ac:dyDescent="0.25">
      <c r="I4720" s="29"/>
      <c r="R4720" s="26"/>
    </row>
    <row r="4721" spans="9:18" x14ac:dyDescent="0.25">
      <c r="I4721" s="29"/>
      <c r="R4721" s="26"/>
    </row>
    <row r="4722" spans="9:18" x14ac:dyDescent="0.25">
      <c r="I4722" s="29"/>
      <c r="R4722" s="26"/>
    </row>
    <row r="4723" spans="9:18" x14ac:dyDescent="0.25">
      <c r="I4723" s="29"/>
      <c r="R4723" s="26"/>
    </row>
    <row r="4724" spans="9:18" x14ac:dyDescent="0.25">
      <c r="I4724" s="29"/>
      <c r="R4724" s="26"/>
    </row>
    <row r="4725" spans="9:18" x14ac:dyDescent="0.25">
      <c r="I4725" s="29"/>
      <c r="R4725" s="26"/>
    </row>
    <row r="4726" spans="9:18" x14ac:dyDescent="0.25">
      <c r="I4726" s="29"/>
      <c r="R4726" s="26"/>
    </row>
    <row r="4727" spans="9:18" x14ac:dyDescent="0.25">
      <c r="I4727" s="29"/>
      <c r="R4727" s="26"/>
    </row>
    <row r="4728" spans="9:18" x14ac:dyDescent="0.25">
      <c r="I4728" s="29"/>
      <c r="R4728" s="26"/>
    </row>
    <row r="4729" spans="9:18" x14ac:dyDescent="0.25">
      <c r="I4729" s="29"/>
      <c r="R4729" s="26"/>
    </row>
    <row r="4730" spans="9:18" x14ac:dyDescent="0.25">
      <c r="I4730" s="29"/>
      <c r="R4730" s="26"/>
    </row>
    <row r="4731" spans="9:18" x14ac:dyDescent="0.25">
      <c r="I4731" s="29"/>
      <c r="R4731" s="26"/>
    </row>
    <row r="4732" spans="9:18" x14ac:dyDescent="0.25">
      <c r="I4732" s="29"/>
      <c r="R4732" s="26"/>
    </row>
    <row r="4733" spans="9:18" x14ac:dyDescent="0.25">
      <c r="I4733" s="29"/>
      <c r="R4733" s="26"/>
    </row>
    <row r="4734" spans="9:18" x14ac:dyDescent="0.25">
      <c r="I4734" s="29"/>
      <c r="R4734" s="26"/>
    </row>
    <row r="4735" spans="9:18" x14ac:dyDescent="0.25">
      <c r="I4735" s="29"/>
      <c r="R4735" s="26"/>
    </row>
    <row r="4736" spans="9:18" x14ac:dyDescent="0.25">
      <c r="I4736" s="29"/>
      <c r="R4736" s="26"/>
    </row>
  </sheetData>
  <pageMargins left="0.70866141732283472" right="0.70866141732283472" top="0.35433070866141736" bottom="0.35433070866141736" header="0.31496062992125984" footer="0"/>
  <pageSetup paperSize="9" scale="62" fitToHeight="10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2"/>
  <sheetViews>
    <sheetView topLeftCell="A25" workbookViewId="0">
      <selection activeCell="H62" sqref="H62"/>
    </sheetView>
  </sheetViews>
  <sheetFormatPr defaultRowHeight="15" x14ac:dyDescent="0.25"/>
  <cols>
    <col min="1" max="1" width="0.5703125" style="2" customWidth="1"/>
    <col min="2" max="2" width="16.5703125" style="2" hidden="1" customWidth="1"/>
    <col min="3" max="3" width="37.42578125" style="2" hidden="1" customWidth="1"/>
    <col min="4" max="4" width="11.5703125" style="5" hidden="1" customWidth="1"/>
    <col min="5" max="5" width="1" style="2" hidden="1" customWidth="1"/>
    <col min="6" max="6" width="6.7109375" style="2" customWidth="1"/>
    <col min="7" max="7" width="35" style="2" customWidth="1"/>
    <col min="8" max="8" width="11.7109375" style="6" customWidth="1"/>
    <col min="9" max="9" width="9.28515625" style="22" customWidth="1"/>
    <col min="10" max="10" width="11.42578125" style="4" customWidth="1"/>
    <col min="11" max="11" width="9.42578125" style="2" customWidth="1"/>
    <col min="12" max="12" width="8.7109375" style="2" customWidth="1"/>
    <col min="13" max="13" width="10.140625" style="2" bestFit="1" customWidth="1"/>
    <col min="14" max="16384" width="9.140625" style="2"/>
  </cols>
  <sheetData>
    <row r="1" spans="1:13" ht="28.5" x14ac:dyDescent="0.45">
      <c r="A1" s="9" t="s">
        <v>48</v>
      </c>
      <c r="D1" s="2"/>
      <c r="F1" s="62" t="s">
        <v>169</v>
      </c>
      <c r="G1" s="61"/>
      <c r="H1" s="5"/>
      <c r="I1" s="20"/>
      <c r="J1" s="5"/>
    </row>
    <row r="2" spans="1:13" x14ac:dyDescent="0.25">
      <c r="H2" s="5"/>
      <c r="I2" s="20"/>
      <c r="J2" s="5"/>
    </row>
    <row r="3" spans="1:13" ht="21" x14ac:dyDescent="0.35">
      <c r="F3" s="8" t="s">
        <v>12</v>
      </c>
      <c r="G3" s="8"/>
      <c r="H3" s="64"/>
      <c r="I3" s="20"/>
      <c r="J3" s="5"/>
    </row>
    <row r="4" spans="1:13" ht="18.75" x14ac:dyDescent="0.3">
      <c r="F4" s="58"/>
      <c r="G4" s="58"/>
      <c r="H4" s="65"/>
      <c r="I4" s="20"/>
      <c r="J4" s="5"/>
    </row>
    <row r="5" spans="1:13" ht="21" x14ac:dyDescent="0.35">
      <c r="A5" s="8" t="s">
        <v>43</v>
      </c>
      <c r="F5" s="8" t="s">
        <v>170</v>
      </c>
      <c r="H5" s="5"/>
      <c r="I5" s="20"/>
      <c r="J5" s="5"/>
    </row>
    <row r="6" spans="1:13" x14ac:dyDescent="0.25">
      <c r="H6" s="5"/>
      <c r="I6" s="20"/>
      <c r="J6" s="5"/>
    </row>
    <row r="7" spans="1:13" ht="15.75" x14ac:dyDescent="0.25">
      <c r="B7" s="3" t="s">
        <v>19</v>
      </c>
      <c r="C7" s="3" t="s">
        <v>15</v>
      </c>
      <c r="D7" s="15"/>
      <c r="E7" s="3"/>
      <c r="F7" s="18"/>
      <c r="G7" s="18"/>
      <c r="H7" s="66" t="s">
        <v>186</v>
      </c>
      <c r="I7" s="59" t="s">
        <v>147</v>
      </c>
      <c r="J7" s="93"/>
      <c r="K7" s="94"/>
      <c r="L7" s="26"/>
    </row>
    <row r="8" spans="1:13" ht="15.75" x14ac:dyDescent="0.25">
      <c r="D8" s="5" t="s">
        <v>21</v>
      </c>
      <c r="G8" s="17" t="s">
        <v>16</v>
      </c>
      <c r="H8" s="67"/>
      <c r="I8" s="60"/>
      <c r="J8" s="56"/>
      <c r="K8" s="26"/>
      <c r="L8" s="26"/>
    </row>
    <row r="9" spans="1:13" x14ac:dyDescent="0.25">
      <c r="F9" s="92">
        <v>301</v>
      </c>
      <c r="G9" s="92" t="s">
        <v>72</v>
      </c>
      <c r="H9" s="40">
        <f>I9*0.75</f>
        <v>1650</v>
      </c>
      <c r="I9" s="144">
        <v>2200</v>
      </c>
      <c r="J9" s="94"/>
      <c r="K9" s="94"/>
      <c r="L9" s="94"/>
      <c r="M9" s="7"/>
    </row>
    <row r="10" spans="1:13" x14ac:dyDescent="0.25">
      <c r="F10" s="92">
        <v>302</v>
      </c>
      <c r="G10" s="92" t="s">
        <v>151</v>
      </c>
      <c r="H10" s="146">
        <v>2700</v>
      </c>
      <c r="I10" s="144">
        <v>3000</v>
      </c>
      <c r="J10" s="94"/>
      <c r="K10" s="94"/>
      <c r="L10" s="94"/>
      <c r="M10" s="7"/>
    </row>
    <row r="11" spans="1:13" x14ac:dyDescent="0.25">
      <c r="F11" s="92">
        <v>303</v>
      </c>
      <c r="G11" s="92" t="s">
        <v>73</v>
      </c>
      <c r="H11" s="40">
        <f t="shared" ref="H11:H12" si="0">I11*0.75</f>
        <v>1275</v>
      </c>
      <c r="I11" s="144">
        <v>1700</v>
      </c>
      <c r="J11" s="94"/>
      <c r="K11" s="94"/>
      <c r="L11" s="94"/>
    </row>
    <row r="12" spans="1:13" x14ac:dyDescent="0.25">
      <c r="F12" s="92">
        <v>304</v>
      </c>
      <c r="G12" s="92" t="s">
        <v>74</v>
      </c>
      <c r="H12" s="40">
        <f t="shared" si="0"/>
        <v>975</v>
      </c>
      <c r="I12" s="144">
        <v>1300</v>
      </c>
      <c r="J12" s="94"/>
      <c r="K12" s="94"/>
      <c r="L12" s="94"/>
      <c r="M12" s="7"/>
    </row>
    <row r="13" spans="1:13" x14ac:dyDescent="0.25">
      <c r="F13" s="92">
        <v>305</v>
      </c>
      <c r="G13" s="92" t="s">
        <v>146</v>
      </c>
      <c r="H13" s="40">
        <v>0</v>
      </c>
      <c r="I13" s="144">
        <v>250</v>
      </c>
      <c r="J13" s="94"/>
      <c r="K13" s="94"/>
      <c r="L13" s="94"/>
      <c r="M13" s="7"/>
    </row>
    <row r="14" spans="1:13" x14ac:dyDescent="0.25">
      <c r="F14" s="92">
        <v>306</v>
      </c>
      <c r="G14" s="92" t="s">
        <v>75</v>
      </c>
      <c r="H14" s="40">
        <f t="shared" ref="H14:H16" si="1">I14*0.75</f>
        <v>3900</v>
      </c>
      <c r="I14" s="144">
        <v>5200</v>
      </c>
      <c r="J14" s="94"/>
      <c r="K14" s="94"/>
      <c r="L14" s="94"/>
    </row>
    <row r="15" spans="1:13" x14ac:dyDescent="0.25">
      <c r="F15" s="92">
        <v>307</v>
      </c>
      <c r="G15" s="92" t="s">
        <v>76</v>
      </c>
      <c r="H15" s="40">
        <v>1594</v>
      </c>
      <c r="I15" s="144">
        <v>2125</v>
      </c>
      <c r="J15" s="94"/>
      <c r="K15" s="94"/>
      <c r="L15" s="94"/>
      <c r="M15" s="7"/>
    </row>
    <row r="16" spans="1:13" x14ac:dyDescent="0.25">
      <c r="F16" s="92">
        <v>308</v>
      </c>
      <c r="G16" s="92" t="s">
        <v>204</v>
      </c>
      <c r="H16" s="40">
        <f t="shared" si="1"/>
        <v>1275</v>
      </c>
      <c r="I16" s="144">
        <v>1700</v>
      </c>
      <c r="J16" s="94"/>
      <c r="K16" s="94"/>
      <c r="L16" s="94"/>
    </row>
    <row r="17" spans="6:14" x14ac:dyDescent="0.25">
      <c r="F17" s="92">
        <v>309</v>
      </c>
      <c r="G17" s="92" t="s">
        <v>205</v>
      </c>
      <c r="H17" s="40">
        <v>0</v>
      </c>
      <c r="I17" s="144">
        <v>1700</v>
      </c>
      <c r="J17" s="94"/>
      <c r="K17" s="94"/>
      <c r="L17" s="94"/>
    </row>
    <row r="18" spans="6:14" x14ac:dyDescent="0.25">
      <c r="F18" s="92">
        <v>312</v>
      </c>
      <c r="G18" s="92" t="s">
        <v>152</v>
      </c>
      <c r="H18" s="40">
        <f t="shared" ref="H18:H25" si="2">I18*0.75</f>
        <v>956.25</v>
      </c>
      <c r="I18" s="144">
        <v>1275</v>
      </c>
      <c r="J18" s="94"/>
      <c r="K18" s="94"/>
      <c r="L18" s="94"/>
    </row>
    <row r="19" spans="6:14" x14ac:dyDescent="0.25">
      <c r="F19" s="92">
        <v>313</v>
      </c>
      <c r="G19" s="92" t="s">
        <v>77</v>
      </c>
      <c r="H19" s="40">
        <f t="shared" si="2"/>
        <v>7050</v>
      </c>
      <c r="I19" s="144">
        <v>9400</v>
      </c>
      <c r="J19" s="94"/>
      <c r="K19" s="94"/>
      <c r="L19" s="94"/>
    </row>
    <row r="20" spans="6:14" x14ac:dyDescent="0.25">
      <c r="F20" s="92">
        <v>314</v>
      </c>
      <c r="G20" s="92" t="s">
        <v>138</v>
      </c>
      <c r="H20" s="40">
        <f t="shared" si="2"/>
        <v>1350</v>
      </c>
      <c r="I20" s="144">
        <v>1800</v>
      </c>
      <c r="J20" s="94"/>
      <c r="K20" s="94"/>
      <c r="L20" s="94"/>
      <c r="M20" s="7"/>
    </row>
    <row r="21" spans="6:14" x14ac:dyDescent="0.25">
      <c r="F21" s="92">
        <v>316</v>
      </c>
      <c r="G21" s="92" t="s">
        <v>153</v>
      </c>
      <c r="H21" s="40">
        <f t="shared" si="2"/>
        <v>1650</v>
      </c>
      <c r="I21" s="144">
        <v>2200</v>
      </c>
      <c r="J21" s="94"/>
      <c r="K21" s="94"/>
      <c r="L21" s="94"/>
      <c r="M21" s="7"/>
    </row>
    <row r="22" spans="6:14" x14ac:dyDescent="0.25">
      <c r="F22" s="92">
        <v>317</v>
      </c>
      <c r="G22" s="92" t="s">
        <v>78</v>
      </c>
      <c r="H22" s="40">
        <f t="shared" si="2"/>
        <v>750</v>
      </c>
      <c r="I22" s="144">
        <v>1000</v>
      </c>
      <c r="J22" s="94"/>
      <c r="K22" s="94"/>
      <c r="L22" s="94"/>
    </row>
    <row r="23" spans="6:14" x14ac:dyDescent="0.25">
      <c r="F23" s="92">
        <v>319</v>
      </c>
      <c r="G23" s="92" t="s">
        <v>79</v>
      </c>
      <c r="H23" s="40">
        <f t="shared" si="2"/>
        <v>3675</v>
      </c>
      <c r="I23" s="144">
        <v>4900</v>
      </c>
      <c r="J23" s="94"/>
      <c r="K23" s="94"/>
      <c r="L23" s="94"/>
      <c r="M23" s="7"/>
    </row>
    <row r="24" spans="6:14" x14ac:dyDescent="0.25">
      <c r="F24" s="92">
        <v>320</v>
      </c>
      <c r="G24" s="92" t="s">
        <v>80</v>
      </c>
      <c r="H24" s="40">
        <f t="shared" si="2"/>
        <v>3900</v>
      </c>
      <c r="I24" s="144">
        <v>5200</v>
      </c>
      <c r="J24" s="94"/>
      <c r="K24" s="94"/>
      <c r="L24" s="94"/>
      <c r="M24" s="7"/>
    </row>
    <row r="25" spans="6:14" x14ac:dyDescent="0.25">
      <c r="F25" s="92">
        <v>322</v>
      </c>
      <c r="G25" s="92" t="s">
        <v>139</v>
      </c>
      <c r="H25" s="40">
        <f t="shared" si="2"/>
        <v>1275</v>
      </c>
      <c r="I25" s="144">
        <v>1700</v>
      </c>
      <c r="J25" s="94"/>
      <c r="K25" s="94"/>
      <c r="L25" s="94"/>
    </row>
    <row r="26" spans="6:14" x14ac:dyDescent="0.25">
      <c r="F26" s="92">
        <v>324</v>
      </c>
      <c r="G26" s="92" t="s">
        <v>154</v>
      </c>
      <c r="H26" s="40">
        <v>0</v>
      </c>
      <c r="I26" s="144">
        <v>500</v>
      </c>
      <c r="J26" s="94"/>
      <c r="K26" s="94"/>
      <c r="L26" s="94"/>
    </row>
    <row r="27" spans="6:14" x14ac:dyDescent="0.25">
      <c r="F27" s="92">
        <v>324</v>
      </c>
      <c r="G27" s="92" t="s">
        <v>155</v>
      </c>
      <c r="H27" s="40">
        <v>0</v>
      </c>
      <c r="I27" s="144">
        <v>250</v>
      </c>
      <c r="J27" s="94"/>
      <c r="K27" s="94"/>
      <c r="L27" s="94"/>
    </row>
    <row r="28" spans="6:14" x14ac:dyDescent="0.25">
      <c r="F28" s="92">
        <v>325</v>
      </c>
      <c r="G28" s="92" t="s">
        <v>81</v>
      </c>
      <c r="H28" s="40">
        <f>I28*0.75</f>
        <v>375</v>
      </c>
      <c r="I28" s="144">
        <v>500</v>
      </c>
      <c r="J28" s="94"/>
      <c r="K28" s="94"/>
      <c r="L28" s="94"/>
      <c r="M28" s="63"/>
      <c r="N28" s="54"/>
    </row>
    <row r="29" spans="6:14" x14ac:dyDescent="0.25">
      <c r="F29" s="92">
        <v>326</v>
      </c>
      <c r="G29" s="92" t="s">
        <v>156</v>
      </c>
      <c r="H29" s="40">
        <v>0</v>
      </c>
      <c r="I29" s="144">
        <v>900</v>
      </c>
      <c r="J29" s="94"/>
      <c r="K29" s="94"/>
      <c r="L29" s="94"/>
      <c r="M29" s="32"/>
      <c r="N29" s="54"/>
    </row>
    <row r="30" spans="6:14" x14ac:dyDescent="0.25">
      <c r="F30" s="92">
        <v>330</v>
      </c>
      <c r="G30" s="92" t="s">
        <v>82</v>
      </c>
      <c r="H30" s="40">
        <v>0</v>
      </c>
      <c r="I30" s="144">
        <v>500</v>
      </c>
      <c r="J30" s="94"/>
      <c r="K30" s="94"/>
      <c r="L30" s="94"/>
      <c r="M30" s="32"/>
      <c r="N30" s="54"/>
    </row>
    <row r="31" spans="6:14" x14ac:dyDescent="0.25">
      <c r="F31" s="92">
        <v>333</v>
      </c>
      <c r="G31" s="92" t="s">
        <v>83</v>
      </c>
      <c r="H31" s="40">
        <f t="shared" ref="H31:H44" si="3">I31*0.75</f>
        <v>525</v>
      </c>
      <c r="I31" s="144">
        <v>700</v>
      </c>
      <c r="J31" s="94"/>
      <c r="K31" s="94"/>
      <c r="L31" s="94"/>
      <c r="M31" s="32"/>
      <c r="N31" s="54"/>
    </row>
    <row r="32" spans="6:14" x14ac:dyDescent="0.25">
      <c r="F32" s="92">
        <v>334</v>
      </c>
      <c r="G32" s="92" t="s">
        <v>141</v>
      </c>
      <c r="H32" s="40">
        <v>636</v>
      </c>
      <c r="I32" s="144">
        <v>850</v>
      </c>
      <c r="J32" s="94"/>
      <c r="K32" s="94"/>
      <c r="L32" s="94"/>
      <c r="M32" s="32"/>
      <c r="N32" s="54"/>
    </row>
    <row r="33" spans="1:14" x14ac:dyDescent="0.25">
      <c r="F33" s="92">
        <v>335</v>
      </c>
      <c r="G33" s="92" t="s">
        <v>157</v>
      </c>
      <c r="H33" s="40">
        <f t="shared" si="3"/>
        <v>900</v>
      </c>
      <c r="I33" s="144">
        <v>1200</v>
      </c>
      <c r="J33" s="94"/>
      <c r="K33" s="94"/>
      <c r="L33" s="94"/>
      <c r="M33" s="32"/>
      <c r="N33" s="54"/>
    </row>
    <row r="34" spans="1:14" x14ac:dyDescent="0.25">
      <c r="F34" s="92">
        <v>336</v>
      </c>
      <c r="G34" s="92" t="s">
        <v>133</v>
      </c>
      <c r="H34" s="40">
        <v>487</v>
      </c>
      <c r="I34" s="144">
        <v>650</v>
      </c>
      <c r="J34" s="94"/>
      <c r="K34" s="94"/>
      <c r="L34" s="94"/>
      <c r="M34" s="32"/>
      <c r="N34" s="54"/>
    </row>
    <row r="35" spans="1:14" x14ac:dyDescent="0.25">
      <c r="F35" s="92">
        <v>337</v>
      </c>
      <c r="G35" s="92" t="s">
        <v>84</v>
      </c>
      <c r="H35" s="40">
        <v>487</v>
      </c>
      <c r="I35" s="144">
        <v>650</v>
      </c>
      <c r="J35" s="94"/>
      <c r="K35" s="94"/>
      <c r="L35" s="94"/>
      <c r="M35" s="32"/>
      <c r="N35" s="55"/>
    </row>
    <row r="36" spans="1:14" x14ac:dyDescent="0.25">
      <c r="F36" s="92">
        <v>338</v>
      </c>
      <c r="G36" s="92" t="s">
        <v>85</v>
      </c>
      <c r="H36" s="146">
        <v>2000</v>
      </c>
      <c r="I36" s="144">
        <v>2000</v>
      </c>
      <c r="J36" s="94"/>
      <c r="K36" s="94"/>
      <c r="L36" s="94"/>
      <c r="M36" s="39"/>
    </row>
    <row r="37" spans="1:14" x14ac:dyDescent="0.25">
      <c r="F37" s="92">
        <v>340</v>
      </c>
      <c r="G37" s="92" t="s">
        <v>136</v>
      </c>
      <c r="H37" s="40">
        <f t="shared" si="3"/>
        <v>2550</v>
      </c>
      <c r="I37" s="144">
        <v>3400</v>
      </c>
      <c r="J37" s="94"/>
      <c r="K37" s="94"/>
      <c r="L37" s="94"/>
      <c r="M37" s="7"/>
    </row>
    <row r="38" spans="1:14" x14ac:dyDescent="0.25">
      <c r="F38" s="92">
        <v>341</v>
      </c>
      <c r="G38" s="92" t="s">
        <v>137</v>
      </c>
      <c r="H38" s="40">
        <f t="shared" si="3"/>
        <v>2550</v>
      </c>
      <c r="I38" s="144">
        <v>3400</v>
      </c>
      <c r="J38" s="94"/>
      <c r="K38" s="94"/>
      <c r="L38" s="94"/>
      <c r="M38" s="7"/>
    </row>
    <row r="39" spans="1:14" x14ac:dyDescent="0.25">
      <c r="A39" s="2">
        <v>344</v>
      </c>
      <c r="F39" s="92">
        <v>344</v>
      </c>
      <c r="G39" s="92" t="s">
        <v>158</v>
      </c>
      <c r="H39" s="40">
        <v>187</v>
      </c>
      <c r="I39" s="144">
        <v>250</v>
      </c>
      <c r="J39" s="94"/>
      <c r="K39" s="94"/>
      <c r="L39" s="94"/>
      <c r="M39" s="7"/>
    </row>
    <row r="40" spans="1:14" x14ac:dyDescent="0.25">
      <c r="F40" s="92">
        <v>346</v>
      </c>
      <c r="G40" s="92" t="s">
        <v>86</v>
      </c>
      <c r="H40" s="40">
        <f t="shared" si="3"/>
        <v>600</v>
      </c>
      <c r="I40" s="144">
        <v>800</v>
      </c>
      <c r="J40" s="94"/>
      <c r="K40" s="94"/>
      <c r="L40" s="94"/>
    </row>
    <row r="41" spans="1:14" x14ac:dyDescent="0.25">
      <c r="F41" s="92">
        <v>349</v>
      </c>
      <c r="G41" s="92" t="s">
        <v>87</v>
      </c>
      <c r="H41" s="40">
        <v>52</v>
      </c>
      <c r="I41" s="144">
        <v>70</v>
      </c>
      <c r="J41" s="94"/>
      <c r="K41" s="94"/>
      <c r="L41" s="94"/>
      <c r="M41" s="7"/>
    </row>
    <row r="42" spans="1:14" x14ac:dyDescent="0.25">
      <c r="F42" s="92">
        <v>350</v>
      </c>
      <c r="G42" s="92" t="s">
        <v>88</v>
      </c>
      <c r="H42" s="40">
        <f t="shared" si="3"/>
        <v>75</v>
      </c>
      <c r="I42" s="144">
        <v>100</v>
      </c>
      <c r="J42" s="94"/>
      <c r="K42" s="94"/>
      <c r="L42" s="94"/>
      <c r="M42" s="7"/>
    </row>
    <row r="43" spans="1:14" x14ac:dyDescent="0.25">
      <c r="F43" s="92">
        <v>357</v>
      </c>
      <c r="G43" s="92" t="s">
        <v>89</v>
      </c>
      <c r="H43" s="40">
        <f t="shared" si="3"/>
        <v>1950</v>
      </c>
      <c r="I43" s="144">
        <v>2600</v>
      </c>
      <c r="J43" s="94"/>
      <c r="K43" s="94"/>
      <c r="L43" s="94"/>
    </row>
    <row r="44" spans="1:14" x14ac:dyDescent="0.25">
      <c r="F44" s="92">
        <v>358</v>
      </c>
      <c r="G44" s="92" t="s">
        <v>140</v>
      </c>
      <c r="H44" s="40">
        <f t="shared" si="3"/>
        <v>10050</v>
      </c>
      <c r="I44" s="144">
        <v>13400</v>
      </c>
      <c r="J44" s="94"/>
      <c r="K44" s="94"/>
      <c r="L44" s="94"/>
    </row>
    <row r="45" spans="1:14" x14ac:dyDescent="0.25">
      <c r="F45" s="92">
        <v>364</v>
      </c>
      <c r="G45" s="92" t="s">
        <v>134</v>
      </c>
      <c r="H45" s="40">
        <v>0</v>
      </c>
      <c r="I45" s="144">
        <v>0</v>
      </c>
      <c r="J45" s="94"/>
      <c r="K45" s="94"/>
      <c r="L45" s="94"/>
    </row>
    <row r="46" spans="1:14" x14ac:dyDescent="0.25">
      <c r="F46" s="92">
        <v>365</v>
      </c>
      <c r="G46" s="92" t="s">
        <v>103</v>
      </c>
      <c r="H46" s="40">
        <v>637</v>
      </c>
      <c r="I46" s="144">
        <v>850</v>
      </c>
      <c r="J46" s="94"/>
      <c r="K46" s="94"/>
      <c r="L46" s="94"/>
    </row>
    <row r="47" spans="1:14" x14ac:dyDescent="0.25">
      <c r="F47" s="92">
        <v>366</v>
      </c>
      <c r="G47" s="92" t="s">
        <v>90</v>
      </c>
      <c r="H47" s="146">
        <v>15000</v>
      </c>
      <c r="I47" s="144">
        <v>25000</v>
      </c>
      <c r="J47" s="94"/>
      <c r="K47" s="94"/>
      <c r="L47" s="94"/>
      <c r="M47" s="7"/>
    </row>
    <row r="48" spans="1:14" x14ac:dyDescent="0.25">
      <c r="F48" s="92">
        <v>505</v>
      </c>
      <c r="G48" s="92" t="s">
        <v>91</v>
      </c>
      <c r="H48" s="146">
        <v>140000</v>
      </c>
      <c r="I48" s="144">
        <v>140000</v>
      </c>
      <c r="J48" s="94"/>
      <c r="K48" s="94"/>
      <c r="L48" s="94"/>
    </row>
    <row r="49" spans="4:13" x14ac:dyDescent="0.25">
      <c r="F49" s="92">
        <v>506</v>
      </c>
      <c r="G49" s="92" t="s">
        <v>98</v>
      </c>
      <c r="H49" s="40">
        <f t="shared" ref="H49:H50" si="4">I49*0.75</f>
        <v>375</v>
      </c>
      <c r="I49" s="144">
        <v>500</v>
      </c>
      <c r="J49" s="94"/>
      <c r="K49" s="94"/>
      <c r="L49" s="94"/>
    </row>
    <row r="50" spans="4:13" x14ac:dyDescent="0.25">
      <c r="F50" s="92">
        <v>510</v>
      </c>
      <c r="G50" s="92" t="s">
        <v>92</v>
      </c>
      <c r="H50" s="40">
        <f t="shared" si="4"/>
        <v>1350</v>
      </c>
      <c r="I50" s="144">
        <v>1800</v>
      </c>
      <c r="J50" s="94"/>
      <c r="K50" s="94"/>
      <c r="L50" s="94"/>
    </row>
    <row r="51" spans="4:13" x14ac:dyDescent="0.25">
      <c r="F51" s="92">
        <v>520</v>
      </c>
      <c r="G51" s="92" t="s">
        <v>93</v>
      </c>
      <c r="H51" s="40">
        <v>0</v>
      </c>
      <c r="I51" s="144">
        <v>0</v>
      </c>
      <c r="J51" s="94"/>
      <c r="K51" s="94"/>
      <c r="L51" s="94"/>
    </row>
    <row r="52" spans="4:13" x14ac:dyDescent="0.25">
      <c r="F52" s="92">
        <v>531</v>
      </c>
      <c r="G52" s="92" t="s">
        <v>94</v>
      </c>
      <c r="H52" s="40">
        <v>0</v>
      </c>
      <c r="I52" s="144">
        <v>0</v>
      </c>
      <c r="J52" s="94"/>
      <c r="K52" s="94"/>
      <c r="L52" s="94"/>
    </row>
    <row r="53" spans="4:13" x14ac:dyDescent="0.25">
      <c r="F53" s="92">
        <v>536</v>
      </c>
      <c r="G53" s="92" t="s">
        <v>95</v>
      </c>
      <c r="H53" s="40">
        <v>337</v>
      </c>
      <c r="I53" s="144">
        <v>450</v>
      </c>
      <c r="J53" s="94"/>
      <c r="K53" s="94"/>
      <c r="L53" s="94"/>
    </row>
    <row r="54" spans="4:13" x14ac:dyDescent="0.25">
      <c r="F54" s="92">
        <v>539</v>
      </c>
      <c r="G54" s="92" t="s">
        <v>96</v>
      </c>
      <c r="H54" s="146">
        <v>15000</v>
      </c>
      <c r="I54" s="144">
        <v>38500</v>
      </c>
      <c r="J54" s="95"/>
      <c r="K54" s="95"/>
      <c r="L54" s="95"/>
    </row>
    <row r="55" spans="4:13" x14ac:dyDescent="0.25">
      <c r="F55" s="92">
        <v>576</v>
      </c>
      <c r="G55" s="92" t="s">
        <v>97</v>
      </c>
      <c r="H55" s="40">
        <f t="shared" ref="H55" si="5">I55*0.75</f>
        <v>150</v>
      </c>
      <c r="I55" s="144">
        <v>200</v>
      </c>
      <c r="J55" s="94"/>
      <c r="K55" s="94"/>
      <c r="L55" s="94"/>
    </row>
    <row r="56" spans="4:13" x14ac:dyDescent="0.25">
      <c r="F56" s="92">
        <v>351</v>
      </c>
      <c r="G56" s="92" t="s">
        <v>99</v>
      </c>
      <c r="H56" s="146">
        <v>18738</v>
      </c>
      <c r="I56" s="144">
        <v>18482</v>
      </c>
      <c r="J56" s="94" t="s">
        <v>202</v>
      </c>
      <c r="K56" s="94"/>
      <c r="L56" s="94"/>
    </row>
    <row r="57" spans="4:13" x14ac:dyDescent="0.25">
      <c r="F57" s="92" t="s">
        <v>102</v>
      </c>
      <c r="G57" s="92" t="s">
        <v>127</v>
      </c>
      <c r="H57" s="40">
        <f t="shared" ref="H57" si="6">I57*0.75</f>
        <v>225</v>
      </c>
      <c r="I57" s="144">
        <v>300</v>
      </c>
      <c r="J57" s="94"/>
      <c r="K57" s="94"/>
      <c r="L57" s="94"/>
    </row>
    <row r="58" spans="4:13" x14ac:dyDescent="0.25">
      <c r="F58" s="92" t="s">
        <v>144</v>
      </c>
      <c r="G58" s="92" t="s">
        <v>145</v>
      </c>
      <c r="H58" s="146">
        <v>2000</v>
      </c>
      <c r="I58" s="144">
        <v>2000</v>
      </c>
      <c r="J58" s="94"/>
      <c r="K58" s="94"/>
      <c r="L58" s="94"/>
    </row>
    <row r="59" spans="4:13" x14ac:dyDescent="0.25">
      <c r="H59" s="68">
        <f>SUM(H9:H58)</f>
        <v>251211.25</v>
      </c>
      <c r="I59" s="25">
        <f>SUM(I9:I58)</f>
        <v>307452</v>
      </c>
      <c r="J59" s="68"/>
      <c r="K59" s="68"/>
      <c r="L59" s="68"/>
    </row>
    <row r="60" spans="4:13" x14ac:dyDescent="0.25">
      <c r="I60" s="21"/>
      <c r="J60" s="6"/>
    </row>
    <row r="61" spans="4:13" x14ac:dyDescent="0.25">
      <c r="I61" s="21"/>
      <c r="J61" s="6"/>
    </row>
    <row r="62" spans="4:13" ht="15.75" thickBot="1" x14ac:dyDescent="0.3">
      <c r="D62" s="16"/>
      <c r="I62" s="20"/>
      <c r="J62" s="6"/>
      <c r="L62" s="7"/>
    </row>
    <row r="63" spans="4:13" ht="15.75" thickTop="1" x14ac:dyDescent="0.25">
      <c r="I63" s="20"/>
      <c r="J63" s="5"/>
    </row>
    <row r="64" spans="4:13" x14ac:dyDescent="0.25">
      <c r="D64" s="6"/>
      <c r="I64" s="20"/>
      <c r="J64" s="5"/>
      <c r="M64" s="7"/>
    </row>
    <row r="65" spans="9:13" x14ac:dyDescent="0.25">
      <c r="I65" s="20"/>
      <c r="J65" s="5"/>
      <c r="M65" s="7"/>
    </row>
    <row r="66" spans="9:13" x14ac:dyDescent="0.25">
      <c r="I66" s="20"/>
      <c r="J66" s="5"/>
    </row>
    <row r="67" spans="9:13" x14ac:dyDescent="0.25">
      <c r="I67" s="20"/>
      <c r="J67" s="5"/>
    </row>
    <row r="68" spans="9:13" x14ac:dyDescent="0.25">
      <c r="I68" s="20"/>
      <c r="J68" s="5"/>
    </row>
    <row r="69" spans="9:13" x14ac:dyDescent="0.25">
      <c r="I69" s="20"/>
      <c r="J69" s="5"/>
    </row>
    <row r="70" spans="9:13" x14ac:dyDescent="0.25">
      <c r="I70" s="20"/>
      <c r="J70" s="5"/>
    </row>
    <row r="71" spans="9:13" x14ac:dyDescent="0.25">
      <c r="I71" s="20"/>
      <c r="J71" s="5"/>
    </row>
    <row r="72" spans="9:13" x14ac:dyDescent="0.25">
      <c r="I72" s="20"/>
      <c r="J72" s="5"/>
    </row>
    <row r="73" spans="9:13" x14ac:dyDescent="0.25">
      <c r="I73" s="20"/>
      <c r="J73" s="5"/>
    </row>
    <row r="74" spans="9:13" x14ac:dyDescent="0.25">
      <c r="I74" s="20"/>
      <c r="J74" s="5"/>
      <c r="M74" s="7"/>
    </row>
    <row r="75" spans="9:13" x14ac:dyDescent="0.25">
      <c r="I75" s="20"/>
      <c r="J75" s="5"/>
      <c r="M75" s="7"/>
    </row>
    <row r="76" spans="9:13" x14ac:dyDescent="0.25">
      <c r="I76" s="20"/>
      <c r="J76" s="5"/>
      <c r="M76" s="7"/>
    </row>
    <row r="77" spans="9:13" x14ac:dyDescent="0.25">
      <c r="I77" s="20"/>
      <c r="J77" s="5"/>
      <c r="M77" s="7"/>
    </row>
    <row r="78" spans="9:13" x14ac:dyDescent="0.25">
      <c r="I78" s="20"/>
      <c r="J78" s="5"/>
      <c r="M78" s="7"/>
    </row>
    <row r="79" spans="9:13" x14ac:dyDescent="0.25">
      <c r="I79" s="20"/>
      <c r="J79" s="5"/>
    </row>
    <row r="80" spans="9:13" x14ac:dyDescent="0.25">
      <c r="I80" s="20"/>
      <c r="J80" s="5"/>
    </row>
    <row r="81" spans="9:13" x14ac:dyDescent="0.25">
      <c r="I81" s="20"/>
      <c r="J81" s="5"/>
      <c r="M81" s="7"/>
    </row>
    <row r="82" spans="9:13" x14ac:dyDescent="0.25">
      <c r="I82" s="20"/>
      <c r="J82" s="5"/>
    </row>
    <row r="83" spans="9:13" x14ac:dyDescent="0.25">
      <c r="I83" s="20"/>
      <c r="J83" s="5"/>
    </row>
    <row r="84" spans="9:13" x14ac:dyDescent="0.25">
      <c r="I84" s="20"/>
      <c r="J84" s="5"/>
    </row>
    <row r="85" spans="9:13" x14ac:dyDescent="0.25">
      <c r="I85" s="20"/>
      <c r="J85" s="5"/>
      <c r="M85" s="7"/>
    </row>
    <row r="86" spans="9:13" x14ac:dyDescent="0.25">
      <c r="I86" s="20"/>
      <c r="J86" s="5"/>
    </row>
    <row r="87" spans="9:13" x14ac:dyDescent="0.25">
      <c r="I87" s="20"/>
      <c r="J87" s="5"/>
      <c r="M87" s="7"/>
    </row>
    <row r="88" spans="9:13" x14ac:dyDescent="0.25">
      <c r="I88" s="20"/>
      <c r="J88" s="5"/>
    </row>
    <row r="89" spans="9:13" x14ac:dyDescent="0.25">
      <c r="I89" s="20"/>
      <c r="J89" s="5"/>
      <c r="M89" s="7"/>
    </row>
    <row r="90" spans="9:13" x14ac:dyDescent="0.25">
      <c r="I90" s="20"/>
      <c r="J90" s="5"/>
    </row>
    <row r="91" spans="9:13" x14ac:dyDescent="0.25">
      <c r="I91" s="20"/>
      <c r="J91" s="5"/>
    </row>
    <row r="92" spans="9:13" x14ac:dyDescent="0.25">
      <c r="I92" s="20"/>
      <c r="J92" s="5"/>
    </row>
    <row r="93" spans="9:13" x14ac:dyDescent="0.25">
      <c r="I93" s="20"/>
      <c r="J93" s="5"/>
    </row>
    <row r="94" spans="9:13" x14ac:dyDescent="0.25">
      <c r="I94" s="20"/>
      <c r="J94" s="5"/>
      <c r="M94" s="7"/>
    </row>
    <row r="95" spans="9:13" x14ac:dyDescent="0.25">
      <c r="I95" s="20"/>
      <c r="J95" s="5"/>
      <c r="M95" s="7"/>
    </row>
    <row r="96" spans="9:13" x14ac:dyDescent="0.25">
      <c r="I96" s="20"/>
      <c r="J96" s="5"/>
      <c r="M96" s="7"/>
    </row>
    <row r="97" spans="9:13" x14ac:dyDescent="0.25">
      <c r="I97" s="20"/>
      <c r="J97" s="5"/>
      <c r="M97" s="7"/>
    </row>
    <row r="98" spans="9:13" x14ac:dyDescent="0.25">
      <c r="I98" s="20"/>
      <c r="J98" s="5"/>
      <c r="M98" s="7"/>
    </row>
    <row r="99" spans="9:13" x14ac:dyDescent="0.25">
      <c r="I99" s="20"/>
      <c r="J99" s="5"/>
      <c r="M99" s="7"/>
    </row>
    <row r="100" spans="9:13" x14ac:dyDescent="0.25">
      <c r="I100" s="20"/>
      <c r="J100" s="5"/>
      <c r="M100" s="7"/>
    </row>
    <row r="101" spans="9:13" x14ac:dyDescent="0.25">
      <c r="I101" s="20"/>
      <c r="J101" s="5"/>
      <c r="M101" s="7"/>
    </row>
    <row r="102" spans="9:13" x14ac:dyDescent="0.25">
      <c r="I102" s="20"/>
      <c r="J102" s="5"/>
    </row>
    <row r="103" spans="9:13" x14ac:dyDescent="0.25">
      <c r="I103" s="20"/>
      <c r="J103" s="5"/>
      <c r="M103" s="7"/>
    </row>
    <row r="104" spans="9:13" x14ac:dyDescent="0.25">
      <c r="I104" s="20"/>
      <c r="J104" s="5"/>
      <c r="M104" s="7"/>
    </row>
    <row r="105" spans="9:13" x14ac:dyDescent="0.25">
      <c r="I105" s="20"/>
      <c r="J105" s="5"/>
      <c r="M105" s="7"/>
    </row>
    <row r="106" spans="9:13" x14ac:dyDescent="0.25">
      <c r="I106" s="20"/>
      <c r="J106" s="5"/>
      <c r="M106" s="7"/>
    </row>
    <row r="107" spans="9:13" x14ac:dyDescent="0.25">
      <c r="I107" s="20"/>
      <c r="J107" s="5"/>
      <c r="M107" s="7"/>
    </row>
    <row r="108" spans="9:13" x14ac:dyDescent="0.25">
      <c r="I108" s="20"/>
      <c r="J108" s="5"/>
      <c r="M108" s="7"/>
    </row>
    <row r="109" spans="9:13" x14ac:dyDescent="0.25">
      <c r="I109" s="20"/>
      <c r="J109" s="5"/>
      <c r="M109" s="7"/>
    </row>
    <row r="110" spans="9:13" x14ac:dyDescent="0.25">
      <c r="I110" s="20"/>
      <c r="J110" s="5"/>
    </row>
    <row r="111" spans="9:13" x14ac:dyDescent="0.25">
      <c r="I111" s="20"/>
      <c r="J111" s="5"/>
    </row>
    <row r="112" spans="9:13" x14ac:dyDescent="0.25">
      <c r="I112" s="20"/>
      <c r="J112" s="5"/>
    </row>
    <row r="113" spans="9:10" x14ac:dyDescent="0.25">
      <c r="I113" s="20"/>
      <c r="J113" s="5"/>
    </row>
    <row r="114" spans="9:10" x14ac:dyDescent="0.25">
      <c r="I114" s="20"/>
      <c r="J114" s="5"/>
    </row>
    <row r="115" spans="9:10" x14ac:dyDescent="0.25">
      <c r="I115" s="20"/>
      <c r="J115" s="5"/>
    </row>
    <row r="116" spans="9:10" x14ac:dyDescent="0.25">
      <c r="I116" s="20"/>
      <c r="J116" s="5"/>
    </row>
    <row r="117" spans="9:10" x14ac:dyDescent="0.25">
      <c r="I117" s="20"/>
      <c r="J117" s="5"/>
    </row>
    <row r="118" spans="9:10" x14ac:dyDescent="0.25">
      <c r="I118" s="20"/>
      <c r="J118" s="5"/>
    </row>
    <row r="119" spans="9:10" x14ac:dyDescent="0.25">
      <c r="I119" s="20"/>
      <c r="J119" s="5"/>
    </row>
    <row r="120" spans="9:10" x14ac:dyDescent="0.25">
      <c r="I120" s="20"/>
      <c r="J120" s="5"/>
    </row>
    <row r="121" spans="9:10" x14ac:dyDescent="0.25">
      <c r="I121" s="20"/>
      <c r="J121" s="5"/>
    </row>
    <row r="122" spans="9:10" x14ac:dyDescent="0.25">
      <c r="I122" s="20"/>
      <c r="J122" s="5"/>
    </row>
  </sheetData>
  <sortState ref="F10:J51">
    <sortCondition ref="F10"/>
  </sortState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28" sqref="M28"/>
    </sheetView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Summary</vt:lpstr>
      <vt:lpstr>Income</vt:lpstr>
      <vt:lpstr>Expenditure (non Capitation)</vt:lpstr>
      <vt:lpstr>Expenditure(Capitation)</vt:lpstr>
      <vt:lpstr>.</vt:lpstr>
      <vt:lpstr>'Expenditure (non Capitation)'!Print_Area</vt:lpstr>
      <vt:lpstr>'Expenditure(Capitation)'!Print_Area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Scott</dc:creator>
  <cp:lastModifiedBy>L.Smith</cp:lastModifiedBy>
  <cp:lastPrinted>2016-04-21T09:43:45Z</cp:lastPrinted>
  <dcterms:created xsi:type="dcterms:W3CDTF">2012-05-22T08:55:15Z</dcterms:created>
  <dcterms:modified xsi:type="dcterms:W3CDTF">2016-04-26T12:45:13Z</dcterms:modified>
</cp:coreProperties>
</file>