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N:\5 Estate Management\Energy &amp; Services\Energy Analysis\2023-24\"/>
    </mc:Choice>
  </mc:AlternateContent>
  <xr:revisionPtr revIDLastSave="0" documentId="13_ncr:1_{D39A0F83-2B99-4CF7-8108-99EDA0A5C2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ysis Data" sheetId="5" r:id="rId1"/>
    <sheet name="Cost Analysis Graph" sheetId="11" r:id="rId2"/>
    <sheet name="Usage Analysis Graph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5" l="1"/>
  <c r="E25" i="5"/>
  <c r="D25" i="5"/>
  <c r="C25" i="5"/>
  <c r="B25" i="5"/>
  <c r="A25" i="5"/>
  <c r="I17" i="5" l="1"/>
  <c r="K17" i="5"/>
  <c r="J17" i="5"/>
  <c r="B17" i="5" l="1"/>
  <c r="A21" i="5" s="1"/>
  <c r="C17" i="5"/>
  <c r="D17" i="5"/>
  <c r="B21" i="5" s="1"/>
  <c r="E17" i="5"/>
  <c r="G17" i="5"/>
  <c r="F17" i="5"/>
  <c r="C21" i="5" s="1"/>
  <c r="H17" i="5"/>
  <c r="D21" i="5" s="1"/>
</calcChain>
</file>

<file path=xl/sharedStrings.xml><?xml version="1.0" encoding="utf-8"?>
<sst xmlns="http://schemas.openxmlformats.org/spreadsheetml/2006/main" count="49" uniqueCount="26">
  <si>
    <t>Month</t>
  </si>
  <si>
    <t>Total Cost</t>
  </si>
  <si>
    <t>TOTAL</t>
  </si>
  <si>
    <t>Gas Costs and Usage Analysis</t>
  </si>
  <si>
    <t>Oct</t>
  </si>
  <si>
    <t>Nov</t>
  </si>
  <si>
    <t>Dec</t>
  </si>
  <si>
    <t>Feb</t>
  </si>
  <si>
    <t>Apr</t>
  </si>
  <si>
    <t>May</t>
  </si>
  <si>
    <t>Jun</t>
  </si>
  <si>
    <t>Aug</t>
  </si>
  <si>
    <t>Sept</t>
  </si>
  <si>
    <t xml:space="preserve">Jan </t>
  </si>
  <si>
    <t xml:space="preserve">Mar </t>
  </si>
  <si>
    <t xml:space="preserve">Jul </t>
  </si>
  <si>
    <t>2018-19</t>
  </si>
  <si>
    <t>Total Usage kWh</t>
  </si>
  <si>
    <t>2020-21</t>
  </si>
  <si>
    <t>2019-20</t>
  </si>
  <si>
    <t>Gas Usage Analysis</t>
  </si>
  <si>
    <t>Gas Cost Analysis</t>
  </si>
  <si>
    <t>2021-22</t>
  </si>
  <si>
    <t>2022-23</t>
  </si>
  <si>
    <t>Usage Totals</t>
  </si>
  <si>
    <t>Cost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</si>
</sst>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3" x14ac:knownFonts="1">
    <font>
      <sz val="12"/>
      <color theme="1"/>
      <name val="Cambria"/>
      <family val="2"/>
    </font>
    <font>
      <b/>
      <sz val="12"/>
      <color theme="1"/>
      <name val="Cambria"/>
      <family val="1"/>
    </font>
    <font>
      <b/>
      <u/>
      <sz val="16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>
      <alignment horizontal="right"/>
    </xf>
    <xf numFmtId="164" fontId="0" fillId="0" borderId="0" xfId="0" applyNumberFormat="1"/>
    <xf numFmtId="49" fontId="0" fillId="0" borderId="1" xfId="0" applyNumberFormat="1" applyBorder="1" applyAlignment="1">
      <alignment horizontal="left" vertical="top"/>
    </xf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/>
    <xf numFmtId="1" fontId="1" fillId="0" borderId="1" xfId="0" applyNumberFormat="1" applyFont="1" applyBorder="1"/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2" fillId="2" borderId="0" xfId="0" applyNumberFormat="1" applyFont="1" applyFill="1" applyBorder="1" applyAlignment="1">
      <alignment horizontal="left" vertical="top"/>
    </xf>
    <xf numFmtId="0" fontId="0" fillId="2" borderId="0" xfId="0" applyFill="1"/>
    <xf numFmtId="164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2" fillId="2" borderId="0" xfId="0" applyFont="1" applyFill="1"/>
    <xf numFmtId="3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Gas Cost 5 Year Analysis - Monthly</a:t>
            </a:r>
          </a:p>
        </c:rich>
      </c:tx>
      <c:layout>
        <c:manualLayout>
          <c:xMode val="edge"/>
          <c:yMode val="edge"/>
          <c:x val="0.4150485564304462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2018-19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'Analysis Data'!$A$5:$A$16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Data'!$C$5:$C$16</c:f>
              <c:numCache>
                <c:formatCode>"£"#,##0</c:formatCode>
                <c:ptCount val="12"/>
                <c:pt idx="0">
                  <c:v>2094.71</c:v>
                </c:pt>
                <c:pt idx="1">
                  <c:v>2949.62</c:v>
                </c:pt>
                <c:pt idx="2">
                  <c:v>3963.58</c:v>
                </c:pt>
                <c:pt idx="3">
                  <c:v>4359.4500000000007</c:v>
                </c:pt>
                <c:pt idx="4">
                  <c:v>5216.4699999999993</c:v>
                </c:pt>
                <c:pt idx="5">
                  <c:v>4417.96</c:v>
                </c:pt>
                <c:pt idx="6">
                  <c:v>4323.3100000000004</c:v>
                </c:pt>
                <c:pt idx="7">
                  <c:v>3321.98</c:v>
                </c:pt>
                <c:pt idx="8">
                  <c:v>2665.35</c:v>
                </c:pt>
                <c:pt idx="9">
                  <c:v>1925.8999999999999</c:v>
                </c:pt>
                <c:pt idx="10">
                  <c:v>1788.57</c:v>
                </c:pt>
                <c:pt idx="11">
                  <c:v>1715.3600000000001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4-41B0-8C76-06C4D58D68C0}"/>
            </c:ext>
          </c:extLst>
        </c:ser>
        <c:ser>
          <c:idx val="1"/>
          <c:order val="1"/>
          <c:tx>
            <c:v>2019-20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'Analysis Data'!$A$5:$A$16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Data'!$E$5:$E$16</c:f>
              <c:numCache>
                <c:formatCode>"£"#,##0</c:formatCode>
                <c:ptCount val="12"/>
                <c:pt idx="0">
                  <c:v>1851.94</c:v>
                </c:pt>
                <c:pt idx="1">
                  <c:v>3515</c:v>
                </c:pt>
                <c:pt idx="2">
                  <c:v>5390</c:v>
                </c:pt>
                <c:pt idx="3">
                  <c:v>5692</c:v>
                </c:pt>
                <c:pt idx="4">
                  <c:v>5610</c:v>
                </c:pt>
                <c:pt idx="5">
                  <c:v>5801</c:v>
                </c:pt>
                <c:pt idx="6">
                  <c:v>5183</c:v>
                </c:pt>
                <c:pt idx="7">
                  <c:v>2877</c:v>
                </c:pt>
                <c:pt idx="8">
                  <c:v>2708</c:v>
                </c:pt>
                <c:pt idx="9">
                  <c:v>2445</c:v>
                </c:pt>
                <c:pt idx="10">
                  <c:v>2420</c:v>
                </c:pt>
                <c:pt idx="11">
                  <c:v>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4-41B0-8C76-06C4D58D68C0}"/>
            </c:ext>
          </c:extLst>
        </c:ser>
        <c:ser>
          <c:idx val="2"/>
          <c:order val="2"/>
          <c:tx>
            <c:v>2020-21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'Analysis Data'!$A$5:$A$16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Data'!$G$5:$G$16</c:f>
              <c:numCache>
                <c:formatCode>"£"#,##0</c:formatCode>
                <c:ptCount val="12"/>
                <c:pt idx="0">
                  <c:v>2339</c:v>
                </c:pt>
                <c:pt idx="1">
                  <c:v>3734</c:v>
                </c:pt>
                <c:pt idx="2">
                  <c:v>4663</c:v>
                </c:pt>
                <c:pt idx="3">
                  <c:v>6144</c:v>
                </c:pt>
                <c:pt idx="4">
                  <c:v>6549</c:v>
                </c:pt>
                <c:pt idx="5">
                  <c:v>5501</c:v>
                </c:pt>
                <c:pt idx="6">
                  <c:v>5649</c:v>
                </c:pt>
                <c:pt idx="7">
                  <c:v>4694</c:v>
                </c:pt>
                <c:pt idx="8">
                  <c:v>3571</c:v>
                </c:pt>
                <c:pt idx="9">
                  <c:v>2345</c:v>
                </c:pt>
                <c:pt idx="10">
                  <c:v>2300</c:v>
                </c:pt>
                <c:pt idx="11">
                  <c:v>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74-41B0-8C76-06C4D58D68C0}"/>
            </c:ext>
          </c:extLst>
        </c:ser>
        <c:ser>
          <c:idx val="3"/>
          <c:order val="3"/>
          <c:tx>
            <c:v>2021-22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'Analysis Data'!$A$5:$A$16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Data'!$I$5:$I$16</c:f>
              <c:numCache>
                <c:formatCode>"£"#,##0</c:formatCode>
                <c:ptCount val="12"/>
                <c:pt idx="0">
                  <c:v>2209</c:v>
                </c:pt>
                <c:pt idx="1">
                  <c:v>8062</c:v>
                </c:pt>
                <c:pt idx="2">
                  <c:v>15276</c:v>
                </c:pt>
                <c:pt idx="3">
                  <c:v>14902</c:v>
                </c:pt>
                <c:pt idx="4">
                  <c:v>19460</c:v>
                </c:pt>
                <c:pt idx="5">
                  <c:v>14303</c:v>
                </c:pt>
                <c:pt idx="6">
                  <c:v>13000</c:v>
                </c:pt>
                <c:pt idx="7">
                  <c:v>9415</c:v>
                </c:pt>
                <c:pt idx="8">
                  <c:v>6405</c:v>
                </c:pt>
                <c:pt idx="9">
                  <c:v>5277</c:v>
                </c:pt>
                <c:pt idx="10">
                  <c:v>4944</c:v>
                </c:pt>
                <c:pt idx="11">
                  <c:v>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74-41B0-8C76-06C4D58D68C0}"/>
            </c:ext>
          </c:extLst>
        </c:ser>
        <c:ser>
          <c:idx val="4"/>
          <c:order val="4"/>
          <c:tx>
            <c:v>2022-23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'Analysis Data'!$A$5:$A$16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Data'!$K$5:$K$16</c:f>
              <c:numCache>
                <c:formatCode>"£"#,##0.00</c:formatCode>
                <c:ptCount val="12"/>
                <c:pt idx="0">
                  <c:v>5490.43</c:v>
                </c:pt>
                <c:pt idx="1">
                  <c:v>6785</c:v>
                </c:pt>
                <c:pt idx="2">
                  <c:v>9693</c:v>
                </c:pt>
                <c:pt idx="3">
                  <c:v>23259</c:v>
                </c:pt>
                <c:pt idx="4">
                  <c:v>25876</c:v>
                </c:pt>
                <c:pt idx="5">
                  <c:v>20595</c:v>
                </c:pt>
                <c:pt idx="6">
                  <c:v>21105</c:v>
                </c:pt>
                <c:pt idx="7">
                  <c:v>23235</c:v>
                </c:pt>
                <c:pt idx="8">
                  <c:v>17803</c:v>
                </c:pt>
                <c:pt idx="9">
                  <c:v>15813</c:v>
                </c:pt>
                <c:pt idx="10">
                  <c:v>14842</c:v>
                </c:pt>
                <c:pt idx="11">
                  <c:v>14480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7-4AE0-98B5-B3D250E6B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295848"/>
        <c:axId val="443293104"/>
      </c:barChart>
      <c:catAx>
        <c:axId val="44329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93104"/>
        <c:crosses val="autoZero"/>
        <c:auto val="1"/>
        <c:lblAlgn val="ctr"/>
        <c:lblOffset val="100"/>
        <c:noMultiLvlLbl val="0"/>
      </c:catAx>
      <c:valAx>
        <c:axId val="44329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9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Gas Cost 5 Year Analysis - Full Year</a:t>
            </a:r>
          </a:p>
        </c:rich>
      </c:tx>
      <c:layout>
        <c:manualLayout>
          <c:xMode val="edge"/>
          <c:yMode val="edge"/>
          <c:x val="0.4150485564304462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Annual Cost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('Analysis Data'!$C$3,'Analysis Data'!$D$3,'Analysis Data'!$F$3,'Analysis Data'!$H$3,'Analysis Data'!$J$3)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'Analysis Data'!$A$25:$E$25</c:f>
              <c:numCache>
                <c:formatCode>"$"#,##0</c:formatCode>
                <c:ptCount val="5"/>
                <c:pt idx="0">
                  <c:v>38742.26</c:v>
                </c:pt>
                <c:pt idx="1">
                  <c:v>45953.94</c:v>
                </c:pt>
                <c:pt idx="2">
                  <c:v>49640</c:v>
                </c:pt>
                <c:pt idx="3">
                  <c:v>117821</c:v>
                </c:pt>
                <c:pt idx="4">
                  <c:v>198976.43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3-4442-81DA-9F38B4C78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295848"/>
        <c:axId val="443293104"/>
      </c:barChart>
      <c:catAx>
        <c:axId val="44329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93104"/>
        <c:crosses val="autoZero"/>
        <c:auto val="1"/>
        <c:lblAlgn val="ctr"/>
        <c:lblOffset val="100"/>
        <c:noMultiLvlLbl val="0"/>
      </c:catAx>
      <c:valAx>
        <c:axId val="44329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9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Gas</a:t>
            </a:r>
            <a:r>
              <a:rPr lang="en-GB" baseline="0"/>
              <a:t> </a:t>
            </a:r>
            <a:r>
              <a:rPr lang="en-GB"/>
              <a:t>Usage 5 Year Analysis - Monthly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2018-19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'Analysis Data'!$A$5:$A$16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Data'!$B$5:$B$16</c:f>
              <c:numCache>
                <c:formatCode>@</c:formatCode>
                <c:ptCount val="12"/>
                <c:pt idx="0">
                  <c:v>85965</c:v>
                </c:pt>
                <c:pt idx="1">
                  <c:v>143238</c:v>
                </c:pt>
                <c:pt idx="2">
                  <c:v>215318</c:v>
                </c:pt>
                <c:pt idx="3">
                  <c:v>240751</c:v>
                </c:pt>
                <c:pt idx="4">
                  <c:v>299993</c:v>
                </c:pt>
                <c:pt idx="5">
                  <c:v>250638</c:v>
                </c:pt>
                <c:pt idx="6">
                  <c:v>238148</c:v>
                </c:pt>
                <c:pt idx="7">
                  <c:v>170768</c:v>
                </c:pt>
                <c:pt idx="8">
                  <c:v>123414</c:v>
                </c:pt>
                <c:pt idx="9">
                  <c:v>74260</c:v>
                </c:pt>
                <c:pt idx="10">
                  <c:v>62762</c:v>
                </c:pt>
                <c:pt idx="11">
                  <c:v>57759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F-49E5-8CB2-CAC16D86457A}"/>
            </c:ext>
          </c:extLst>
        </c:ser>
        <c:ser>
          <c:idx val="1"/>
          <c:order val="1"/>
          <c:tx>
            <c:v>2019-20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'Analysis Data'!$A$5:$A$16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Data'!$D$5:$D$16</c:f>
              <c:numCache>
                <c:formatCode>General</c:formatCode>
                <c:ptCount val="12"/>
                <c:pt idx="0">
                  <c:v>69109</c:v>
                </c:pt>
                <c:pt idx="1">
                  <c:v>139072</c:v>
                </c:pt>
                <c:pt idx="2">
                  <c:v>243340</c:v>
                </c:pt>
                <c:pt idx="3">
                  <c:v>258362</c:v>
                </c:pt>
                <c:pt idx="4">
                  <c:v>253869</c:v>
                </c:pt>
                <c:pt idx="5">
                  <c:v>268318</c:v>
                </c:pt>
                <c:pt idx="6">
                  <c:v>229930</c:v>
                </c:pt>
                <c:pt idx="7">
                  <c:v>103313</c:v>
                </c:pt>
                <c:pt idx="8">
                  <c:v>91983</c:v>
                </c:pt>
                <c:pt idx="9">
                  <c:v>79240</c:v>
                </c:pt>
                <c:pt idx="10">
                  <c:v>77614</c:v>
                </c:pt>
                <c:pt idx="11">
                  <c:v>78184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F-49E5-8CB2-CAC16D86457A}"/>
            </c:ext>
          </c:extLst>
        </c:ser>
        <c:ser>
          <c:idx val="2"/>
          <c:order val="2"/>
          <c:tx>
            <c:v>2020-21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'Analysis Data'!$A$5:$A$16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Data'!$F$5:$F$16</c:f>
              <c:numCache>
                <c:formatCode>0</c:formatCode>
                <c:ptCount val="12"/>
                <c:pt idx="0">
                  <c:v>73336</c:v>
                </c:pt>
                <c:pt idx="1">
                  <c:v>150173</c:v>
                </c:pt>
                <c:pt idx="2">
                  <c:v>208070</c:v>
                </c:pt>
                <c:pt idx="3">
                  <c:v>285963</c:v>
                </c:pt>
                <c:pt idx="4">
                  <c:v>308732</c:v>
                </c:pt>
                <c:pt idx="5">
                  <c:v>255558</c:v>
                </c:pt>
                <c:pt idx="6">
                  <c:v>257912</c:v>
                </c:pt>
                <c:pt idx="7">
                  <c:v>206212</c:v>
                </c:pt>
                <c:pt idx="8">
                  <c:v>140970</c:v>
                </c:pt>
                <c:pt idx="9">
                  <c:v>73881</c:v>
                </c:pt>
                <c:pt idx="10">
                  <c:v>67614</c:v>
                </c:pt>
                <c:pt idx="11">
                  <c:v>62847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F-49E5-8CB2-CAC16D86457A}"/>
            </c:ext>
          </c:extLst>
        </c:ser>
        <c:ser>
          <c:idx val="3"/>
          <c:order val="3"/>
          <c:tx>
            <c:v>2021-22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'Analysis Data'!$A$5:$A$16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Data'!$H$5:$H$16</c:f>
              <c:numCache>
                <c:formatCode>0</c:formatCode>
                <c:ptCount val="12"/>
                <c:pt idx="0">
                  <c:v>66050</c:v>
                </c:pt>
                <c:pt idx="1">
                  <c:v>127199</c:v>
                </c:pt>
                <c:pt idx="2">
                  <c:v>254699</c:v>
                </c:pt>
                <c:pt idx="3">
                  <c:v>248437</c:v>
                </c:pt>
                <c:pt idx="4">
                  <c:v>314175</c:v>
                </c:pt>
                <c:pt idx="5">
                  <c:v>238470</c:v>
                </c:pt>
                <c:pt idx="6">
                  <c:v>214518</c:v>
                </c:pt>
                <c:pt idx="7">
                  <c:v>150583</c:v>
                </c:pt>
                <c:pt idx="8">
                  <c:v>96294</c:v>
                </c:pt>
                <c:pt idx="9">
                  <c:v>76584</c:v>
                </c:pt>
                <c:pt idx="10">
                  <c:v>69696</c:v>
                </c:pt>
                <c:pt idx="11">
                  <c:v>64006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1F-49E5-8CB2-CAC16D86457A}"/>
            </c:ext>
          </c:extLst>
        </c:ser>
        <c:ser>
          <c:idx val="4"/>
          <c:order val="4"/>
          <c:tx>
            <c:v>2022-23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'Analysis Data'!$J$5:$J$16</c:f>
              <c:numCache>
                <c:formatCode>General</c:formatCode>
                <c:ptCount val="12"/>
                <c:pt idx="0">
                  <c:v>80005</c:v>
                </c:pt>
                <c:pt idx="1">
                  <c:v>60177</c:v>
                </c:pt>
                <c:pt idx="2">
                  <c:v>91361</c:v>
                </c:pt>
                <c:pt idx="3">
                  <c:v>236283</c:v>
                </c:pt>
                <c:pt idx="4">
                  <c:v>264305</c:v>
                </c:pt>
                <c:pt idx="5">
                  <c:v>208633</c:v>
                </c:pt>
                <c:pt idx="6">
                  <c:v>213187</c:v>
                </c:pt>
                <c:pt idx="7">
                  <c:v>143379</c:v>
                </c:pt>
                <c:pt idx="8">
                  <c:v>107668</c:v>
                </c:pt>
                <c:pt idx="9">
                  <c:v>94776</c:v>
                </c:pt>
                <c:pt idx="10">
                  <c:v>88692</c:v>
                </c:pt>
                <c:pt idx="11">
                  <c:v>86111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2-4568-8866-67B6D6B0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082864"/>
        <c:axId val="230721400"/>
      </c:barChart>
      <c:catAx>
        <c:axId val="4320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721400"/>
        <c:crosses val="autoZero"/>
        <c:auto val="1"/>
        <c:lblAlgn val="ctr"/>
        <c:lblOffset val="100"/>
        <c:noMultiLvlLbl val="0"/>
      </c:catAx>
      <c:valAx>
        <c:axId val="23072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Gas Usage 5 Year Analysis - Full Year</a:t>
            </a:r>
          </a:p>
        </c:rich>
      </c:tx>
      <c:layout>
        <c:manualLayout>
          <c:xMode val="edge"/>
          <c:yMode val="edge"/>
          <c:x val="0.4150485564304462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Annual Usage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('Analysis Data'!$C$3,'Analysis Data'!$D$3,'Analysis Data'!$F$3,'Analysis Data'!$H$3,'Analysis Data'!$J$3)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'Analysis Data'!$A$21:$E$21</c:f>
              <c:numCache>
                <c:formatCode>General</c:formatCode>
                <c:ptCount val="5"/>
                <c:pt idx="0" formatCode="@">
                  <c:v>1963014</c:v>
                </c:pt>
                <c:pt idx="1">
                  <c:v>1892334</c:v>
                </c:pt>
                <c:pt idx="2" formatCode="0">
                  <c:v>2091268</c:v>
                </c:pt>
                <c:pt idx="3" formatCode="0">
                  <c:v>1920711</c:v>
                </c:pt>
                <c:pt idx="4" formatCode="#,##0">
                  <c:v>1674577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0-40D0-B522-9D1B102D2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295848"/>
        <c:axId val="443293104"/>
      </c:barChart>
      <c:catAx>
        <c:axId val="44329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93104"/>
        <c:crosses val="autoZero"/>
        <c:auto val="1"/>
        <c:lblAlgn val="ctr"/>
        <c:lblOffset val="100"/>
        <c:noMultiLvlLbl val="0"/>
      </c:catAx>
      <c:valAx>
        <c:axId val="44329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9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11</xdr:col>
      <xdr:colOff>685800</xdr:colOff>
      <xdr:row>29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24</xdr:col>
      <xdr:colOff>685800</xdr:colOff>
      <xdr:row>29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810993-2B05-4A68-AF5B-A090264A9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11</xdr:col>
      <xdr:colOff>619124</xdr:colOff>
      <xdr:row>31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23</xdr:col>
      <xdr:colOff>685800</xdr:colOff>
      <xdr:row>29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252A7E-C59F-47EE-812E-1591A9560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selection activeCell="M23" sqref="M23"/>
    </sheetView>
  </sheetViews>
  <sheetFormatPr defaultRowHeight="15.75" x14ac:dyDescent="0.25"/>
  <cols>
    <col min="1" max="1" width="10.77734375" customWidth="1"/>
    <col min="2" max="4" width="11.44140625" customWidth="1"/>
    <col min="5" max="5" width="12" style="3" customWidth="1"/>
    <col min="6" max="6" width="11.44140625" style="3" customWidth="1"/>
    <col min="7" max="7" width="11.44140625" customWidth="1"/>
    <col min="8" max="10" width="10.77734375" customWidth="1"/>
    <col min="11" max="12" width="10.77734375" style="3" customWidth="1"/>
    <col min="13" max="22" width="10.77734375" customWidth="1"/>
  </cols>
  <sheetData>
    <row r="1" spans="1:12" ht="20.25" x14ac:dyDescent="0.3">
      <c r="A1" s="1" t="s">
        <v>3</v>
      </c>
      <c r="B1" s="1"/>
    </row>
    <row r="2" spans="1:12" ht="20.25" x14ac:dyDescent="0.3">
      <c r="A2" s="1"/>
      <c r="B2" s="1"/>
    </row>
    <row r="3" spans="1:12" s="20" customFormat="1" x14ac:dyDescent="0.25">
      <c r="A3" s="6"/>
      <c r="B3" s="17" t="s">
        <v>16</v>
      </c>
      <c r="C3" s="17" t="s">
        <v>16</v>
      </c>
      <c r="D3" s="17" t="s">
        <v>19</v>
      </c>
      <c r="E3" s="17" t="s">
        <v>19</v>
      </c>
      <c r="F3" s="17" t="s">
        <v>18</v>
      </c>
      <c r="G3" s="17" t="s">
        <v>18</v>
      </c>
      <c r="H3" s="17" t="s">
        <v>22</v>
      </c>
      <c r="I3" s="17" t="s">
        <v>22</v>
      </c>
      <c r="J3" s="17" t="s">
        <v>23</v>
      </c>
      <c r="K3" s="18" t="s">
        <v>23</v>
      </c>
      <c r="L3" s="19"/>
    </row>
    <row r="4" spans="1:12" ht="31.5" x14ac:dyDescent="0.25">
      <c r="A4" s="8" t="s">
        <v>0</v>
      </c>
      <c r="B4" s="9" t="s">
        <v>17</v>
      </c>
      <c r="C4" s="9" t="s">
        <v>1</v>
      </c>
      <c r="D4" s="9" t="s">
        <v>17</v>
      </c>
      <c r="E4" s="9" t="s">
        <v>1</v>
      </c>
      <c r="F4" s="9" t="s">
        <v>17</v>
      </c>
      <c r="G4" s="9" t="s">
        <v>1</v>
      </c>
      <c r="H4" s="9" t="s">
        <v>17</v>
      </c>
      <c r="I4" s="9" t="s">
        <v>1</v>
      </c>
      <c r="J4" s="9" t="s">
        <v>17</v>
      </c>
      <c r="K4" s="9" t="s">
        <v>1</v>
      </c>
    </row>
    <row r="5" spans="1:12" x14ac:dyDescent="0.25">
      <c r="A5" s="4" t="s">
        <v>12</v>
      </c>
      <c r="B5" s="7">
        <v>85965</v>
      </c>
      <c r="C5" s="12">
        <v>2094.71</v>
      </c>
      <c r="D5" s="5">
        <v>69109</v>
      </c>
      <c r="E5" s="12">
        <v>1851.94</v>
      </c>
      <c r="F5" s="10">
        <v>73336</v>
      </c>
      <c r="G5" s="12">
        <v>2339</v>
      </c>
      <c r="H5" s="10">
        <v>66050</v>
      </c>
      <c r="I5" s="12">
        <v>2209</v>
      </c>
      <c r="J5" s="5">
        <v>80005</v>
      </c>
      <c r="K5" s="14">
        <v>5490.43</v>
      </c>
    </row>
    <row r="6" spans="1:12" x14ac:dyDescent="0.25">
      <c r="A6" s="4" t="s">
        <v>4</v>
      </c>
      <c r="B6" s="7">
        <v>143238</v>
      </c>
      <c r="C6" s="12">
        <v>2949.62</v>
      </c>
      <c r="D6" s="5">
        <v>139072</v>
      </c>
      <c r="E6" s="12">
        <v>3515</v>
      </c>
      <c r="F6" s="10">
        <v>150173</v>
      </c>
      <c r="G6" s="12">
        <v>3734</v>
      </c>
      <c r="H6" s="10">
        <v>127199</v>
      </c>
      <c r="I6" s="12">
        <v>8062</v>
      </c>
      <c r="J6" s="5">
        <v>60177</v>
      </c>
      <c r="K6" s="14">
        <v>6785</v>
      </c>
    </row>
    <row r="7" spans="1:12" x14ac:dyDescent="0.25">
      <c r="A7" s="4" t="s">
        <v>5</v>
      </c>
      <c r="B7" s="7">
        <v>215318</v>
      </c>
      <c r="C7" s="12">
        <v>3963.58</v>
      </c>
      <c r="D7" s="5">
        <v>243340</v>
      </c>
      <c r="E7" s="12">
        <v>5390</v>
      </c>
      <c r="F7" s="10">
        <v>208070</v>
      </c>
      <c r="G7" s="12">
        <v>4663</v>
      </c>
      <c r="H7" s="10">
        <v>254699</v>
      </c>
      <c r="I7" s="12">
        <v>15276</v>
      </c>
      <c r="J7" s="5">
        <v>91361</v>
      </c>
      <c r="K7" s="14">
        <v>9693</v>
      </c>
    </row>
    <row r="8" spans="1:12" x14ac:dyDescent="0.25">
      <c r="A8" s="4" t="s">
        <v>6</v>
      </c>
      <c r="B8" s="7">
        <v>240751</v>
      </c>
      <c r="C8" s="12">
        <v>4359.4500000000007</v>
      </c>
      <c r="D8" s="5">
        <v>258362</v>
      </c>
      <c r="E8" s="12">
        <v>5692</v>
      </c>
      <c r="F8" s="10">
        <v>285963</v>
      </c>
      <c r="G8" s="12">
        <v>6144</v>
      </c>
      <c r="H8" s="10">
        <v>248437</v>
      </c>
      <c r="I8" s="12">
        <v>14902</v>
      </c>
      <c r="J8" s="5">
        <v>236283</v>
      </c>
      <c r="K8" s="14">
        <v>23259</v>
      </c>
    </row>
    <row r="9" spans="1:12" x14ac:dyDescent="0.25">
      <c r="A9" s="4" t="s">
        <v>13</v>
      </c>
      <c r="B9" s="7">
        <v>299993</v>
      </c>
      <c r="C9" s="12">
        <v>5216.4699999999993</v>
      </c>
      <c r="D9" s="5">
        <v>253869</v>
      </c>
      <c r="E9" s="12">
        <v>5610</v>
      </c>
      <c r="F9" s="10">
        <v>308732</v>
      </c>
      <c r="G9" s="12">
        <v>6549</v>
      </c>
      <c r="H9" s="10">
        <v>314175</v>
      </c>
      <c r="I9" s="12">
        <v>19460</v>
      </c>
      <c r="J9" s="5">
        <v>264305</v>
      </c>
      <c r="K9" s="14">
        <v>25876</v>
      </c>
    </row>
    <row r="10" spans="1:12" x14ac:dyDescent="0.25">
      <c r="A10" s="4" t="s">
        <v>7</v>
      </c>
      <c r="B10" s="7">
        <v>250638</v>
      </c>
      <c r="C10" s="12">
        <v>4417.96</v>
      </c>
      <c r="D10" s="5">
        <v>268318</v>
      </c>
      <c r="E10" s="12">
        <v>5801</v>
      </c>
      <c r="F10" s="10">
        <v>255558</v>
      </c>
      <c r="G10" s="12">
        <v>5501</v>
      </c>
      <c r="H10" s="10">
        <v>238470</v>
      </c>
      <c r="I10" s="12">
        <v>14303</v>
      </c>
      <c r="J10" s="5">
        <v>208633</v>
      </c>
      <c r="K10" s="14">
        <v>20595</v>
      </c>
    </row>
    <row r="11" spans="1:12" x14ac:dyDescent="0.25">
      <c r="A11" s="4" t="s">
        <v>14</v>
      </c>
      <c r="B11" s="7">
        <v>238148</v>
      </c>
      <c r="C11" s="12">
        <v>4323.3100000000004</v>
      </c>
      <c r="D11" s="5">
        <v>229930</v>
      </c>
      <c r="E11" s="12">
        <v>5183</v>
      </c>
      <c r="F11" s="10">
        <v>257912</v>
      </c>
      <c r="G11" s="12">
        <v>5649</v>
      </c>
      <c r="H11" s="10">
        <v>214518</v>
      </c>
      <c r="I11" s="12">
        <v>13000</v>
      </c>
      <c r="J11" s="5">
        <v>213187</v>
      </c>
      <c r="K11" s="14">
        <v>21105</v>
      </c>
    </row>
    <row r="12" spans="1:12" x14ac:dyDescent="0.25">
      <c r="A12" s="4" t="s">
        <v>8</v>
      </c>
      <c r="B12" s="7">
        <v>170768</v>
      </c>
      <c r="C12" s="12">
        <v>3321.98</v>
      </c>
      <c r="D12" s="5">
        <v>103313</v>
      </c>
      <c r="E12" s="12">
        <v>2877</v>
      </c>
      <c r="F12" s="10">
        <v>206212</v>
      </c>
      <c r="G12" s="12">
        <v>4694</v>
      </c>
      <c r="H12" s="10">
        <v>150583</v>
      </c>
      <c r="I12" s="12">
        <v>9415</v>
      </c>
      <c r="J12" s="5">
        <v>143379</v>
      </c>
      <c r="K12" s="14">
        <v>23235</v>
      </c>
    </row>
    <row r="13" spans="1:12" x14ac:dyDescent="0.25">
      <c r="A13" s="4" t="s">
        <v>9</v>
      </c>
      <c r="B13" s="7">
        <v>123414</v>
      </c>
      <c r="C13" s="12">
        <v>2665.35</v>
      </c>
      <c r="D13" s="5">
        <v>91983</v>
      </c>
      <c r="E13" s="12">
        <v>2708</v>
      </c>
      <c r="F13" s="10">
        <v>140970</v>
      </c>
      <c r="G13" s="12">
        <v>3571</v>
      </c>
      <c r="H13" s="10">
        <v>96294</v>
      </c>
      <c r="I13" s="12">
        <v>6405</v>
      </c>
      <c r="J13" s="5">
        <v>107668</v>
      </c>
      <c r="K13" s="14">
        <v>17803</v>
      </c>
    </row>
    <row r="14" spans="1:12" x14ac:dyDescent="0.25">
      <c r="A14" s="4" t="s">
        <v>10</v>
      </c>
      <c r="B14" s="7">
        <v>74260</v>
      </c>
      <c r="C14" s="12">
        <v>1925.8999999999999</v>
      </c>
      <c r="D14" s="5">
        <v>79240</v>
      </c>
      <c r="E14" s="12">
        <v>2445</v>
      </c>
      <c r="F14" s="10">
        <v>73881</v>
      </c>
      <c r="G14" s="12">
        <v>2345</v>
      </c>
      <c r="H14" s="10">
        <v>76584</v>
      </c>
      <c r="I14" s="12">
        <v>5277</v>
      </c>
      <c r="J14" s="5">
        <v>94776</v>
      </c>
      <c r="K14" s="14">
        <v>15813</v>
      </c>
    </row>
    <row r="15" spans="1:12" x14ac:dyDescent="0.25">
      <c r="A15" s="4" t="s">
        <v>15</v>
      </c>
      <c r="B15" s="7">
        <v>62762</v>
      </c>
      <c r="C15" s="12">
        <v>1788.57</v>
      </c>
      <c r="D15" s="5">
        <v>77614</v>
      </c>
      <c r="E15" s="12">
        <v>2420</v>
      </c>
      <c r="F15" s="10">
        <v>67614</v>
      </c>
      <c r="G15" s="12">
        <v>2300</v>
      </c>
      <c r="H15" s="10">
        <v>69696</v>
      </c>
      <c r="I15" s="12">
        <v>4944</v>
      </c>
      <c r="J15" s="5">
        <v>88692</v>
      </c>
      <c r="K15" s="14">
        <v>14842</v>
      </c>
    </row>
    <row r="16" spans="1:12" x14ac:dyDescent="0.25">
      <c r="A16" s="4" t="s">
        <v>11</v>
      </c>
      <c r="B16" s="7">
        <v>57759</v>
      </c>
      <c r="C16" s="12">
        <v>1715.3600000000001</v>
      </c>
      <c r="D16" s="5">
        <v>78184</v>
      </c>
      <c r="E16" s="12">
        <v>2461</v>
      </c>
      <c r="F16" s="10">
        <v>62847</v>
      </c>
      <c r="G16" s="12">
        <v>2151</v>
      </c>
      <c r="H16" s="10">
        <v>64006</v>
      </c>
      <c r="I16" s="12">
        <v>4568</v>
      </c>
      <c r="J16" s="5">
        <v>86111</v>
      </c>
      <c r="K16" s="14">
        <v>14480</v>
      </c>
    </row>
    <row r="17" spans="1:12" x14ac:dyDescent="0.25">
      <c r="A17" s="2" t="s">
        <v>2</v>
      </c>
      <c r="B17" s="2">
        <f t="shared" ref="B17:H17" si="0">SUM(B5:B16)</f>
        <v>1963014</v>
      </c>
      <c r="C17" s="13">
        <f t="shared" si="0"/>
        <v>38742.26</v>
      </c>
      <c r="D17" s="6">
        <f t="shared" si="0"/>
        <v>1892334</v>
      </c>
      <c r="E17" s="13">
        <f t="shared" si="0"/>
        <v>45953.94</v>
      </c>
      <c r="F17" s="11">
        <f t="shared" si="0"/>
        <v>2091268</v>
      </c>
      <c r="G17" s="13">
        <f t="shared" si="0"/>
        <v>49640</v>
      </c>
      <c r="H17" s="11">
        <f t="shared" si="0"/>
        <v>1920711</v>
      </c>
      <c r="I17" s="13">
        <f>SUM(I5:I16)</f>
        <v>117821</v>
      </c>
      <c r="J17" s="6">
        <f>SUM(J5:J16)</f>
        <v>1674577</v>
      </c>
      <c r="K17" s="13">
        <f>SUM(K5:K16)</f>
        <v>198976.43</v>
      </c>
    </row>
    <row r="19" spans="1:12" ht="20.25" x14ac:dyDescent="0.25">
      <c r="A19" s="23" t="s">
        <v>24</v>
      </c>
      <c r="B19" s="24"/>
      <c r="C19" s="24"/>
      <c r="D19" s="24"/>
      <c r="E19" s="25"/>
    </row>
    <row r="20" spans="1:12" s="21" customFormat="1" x14ac:dyDescent="0.25">
      <c r="A20" s="26" t="s">
        <v>16</v>
      </c>
      <c r="B20" s="26" t="s">
        <v>19</v>
      </c>
      <c r="C20" s="26" t="s">
        <v>18</v>
      </c>
      <c r="D20" s="26" t="s">
        <v>22</v>
      </c>
      <c r="E20" s="27" t="s">
        <v>23</v>
      </c>
      <c r="F20" s="22"/>
      <c r="K20" s="22"/>
      <c r="L20" s="22"/>
    </row>
    <row r="21" spans="1:12" s="15" customFormat="1" x14ac:dyDescent="0.25">
      <c r="A21" s="28">
        <f>B17</f>
        <v>1963014</v>
      </c>
      <c r="B21" s="29">
        <f>D17</f>
        <v>1892334</v>
      </c>
      <c r="C21" s="30">
        <f>F17</f>
        <v>2091268</v>
      </c>
      <c r="D21" s="30">
        <f>H17</f>
        <v>1920711</v>
      </c>
      <c r="E21" s="33">
        <f>J17</f>
        <v>1674577</v>
      </c>
      <c r="F21" s="16"/>
      <c r="K21" s="16"/>
      <c r="L21" s="16"/>
    </row>
    <row r="23" spans="1:12" ht="20.25" x14ac:dyDescent="0.3">
      <c r="A23" s="32" t="s">
        <v>25</v>
      </c>
      <c r="B23" s="24"/>
      <c r="C23" s="24"/>
      <c r="D23" s="24"/>
      <c r="E23" s="25"/>
    </row>
    <row r="24" spans="1:12" s="21" customFormat="1" x14ac:dyDescent="0.25">
      <c r="A24" s="26" t="s">
        <v>16</v>
      </c>
      <c r="B24" s="26" t="s">
        <v>19</v>
      </c>
      <c r="C24" s="26" t="s">
        <v>18</v>
      </c>
      <c r="D24" s="26" t="s">
        <v>22</v>
      </c>
      <c r="E24" s="27" t="s">
        <v>23</v>
      </c>
      <c r="F24" s="22"/>
      <c r="K24" s="22"/>
      <c r="L24" s="22"/>
    </row>
    <row r="25" spans="1:12" s="15" customFormat="1" x14ac:dyDescent="0.25">
      <c r="A25" s="31">
        <f>C17</f>
        <v>38742.26</v>
      </c>
      <c r="B25" s="31">
        <f>E17</f>
        <v>45953.94</v>
      </c>
      <c r="C25" s="31">
        <f>G17</f>
        <v>49640</v>
      </c>
      <c r="D25" s="31">
        <f>I17</f>
        <v>117821</v>
      </c>
      <c r="E25" s="31">
        <f>K17</f>
        <v>198976.43</v>
      </c>
      <c r="F25" s="16"/>
      <c r="K25" s="16"/>
      <c r="L25" s="16"/>
    </row>
  </sheetData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C1" workbookViewId="0">
      <selection activeCell="N3" sqref="N3"/>
    </sheetView>
  </sheetViews>
  <sheetFormatPr defaultRowHeight="15.75" x14ac:dyDescent="0.25"/>
  <cols>
    <col min="13" max="13" width="6.77734375" customWidth="1"/>
  </cols>
  <sheetData>
    <row r="1" spans="1:1" ht="20.25" x14ac:dyDescent="0.3">
      <c r="A1" s="1" t="s">
        <v>21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3" sqref="M3"/>
    </sheetView>
  </sheetViews>
  <sheetFormatPr defaultRowHeight="15.75" x14ac:dyDescent="0.25"/>
  <sheetData>
    <row r="1" spans="1:1" ht="20.25" x14ac:dyDescent="0.3">
      <c r="A1" s="1" t="s">
        <v>20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 Data</vt:lpstr>
      <vt:lpstr>Cost Analysis Graph</vt:lpstr>
      <vt:lpstr>Usage Analysis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Stuart Roberts</cp:lastModifiedBy>
  <cp:lastPrinted>2023-11-29T18:23:11Z</cp:lastPrinted>
  <dcterms:created xsi:type="dcterms:W3CDTF">2016-09-16T12:16:53Z</dcterms:created>
  <dcterms:modified xsi:type="dcterms:W3CDTF">2023-11-29T18:27:20Z</dcterms:modified>
</cp:coreProperties>
</file>