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CJH\Governors\Meetings\Agendas\2018-19\Papers for 24.01.18\"/>
    </mc:Choice>
  </mc:AlternateContent>
  <bookViews>
    <workbookView xWindow="0" yWindow="0" windowWidth="28800" windowHeight="13020" tabRatio="733"/>
  </bookViews>
  <sheets>
    <sheet name="Headlines" sheetId="2" r:id="rId1"/>
    <sheet name="Student data" sheetId="3" state="hidden" r:id="rId2"/>
    <sheet name="Groups - Headlines overview" sheetId="4" r:id="rId3"/>
    <sheet name="GCSE Subject Performance" sheetId="5" r:id="rId4"/>
    <sheet name="GCSE Grade Distribution" sheetId="6" state="hidden" r:id="rId5"/>
    <sheet name="%9-5 Subject Groups" sheetId="7" state="hidden" r:id="rId6"/>
    <sheet name="BTEC overview" sheetId="8" r:id="rId7"/>
    <sheet name=" LData Aut 1" sheetId="9" state="hidden" r:id="rId8"/>
  </sheets>
  <externalReferences>
    <externalReference r:id="rId9"/>
  </externalReferences>
  <definedNames>
    <definedName name="_xlnm._FilterDatabase" localSheetId="2" hidden="1">'Groups - Headlines overview'!$B$2:$Y$80</definedName>
    <definedName name="_xlnm._FilterDatabase" localSheetId="1" hidden="1">'Student data'!$A$1:$DS$120</definedName>
    <definedName name="EnClass">'[1]OVERALL DATA'!$P$2:$P$150</definedName>
    <definedName name="Gender">'[1]OVERALL DATA'!$C$2:$C$150</definedName>
    <definedName name="PP">'[1]OVERALL DATA'!$I$2:$I$150</definedName>
    <definedName name="_xlnm.Print_Area" localSheetId="4">'GCSE Grade Distribution'!$A$1:$AL$51</definedName>
    <definedName name="_xlnm.Print_Area" localSheetId="0">Headlines!$A$1:$M$33</definedName>
    <definedName name="Reg">'[1]OVERALL DATA'!#REF!</definedName>
    <definedName name="S3Class">'[1]OVERALL DATA'!#REF!</definedName>
    <definedName name="Z_23395D03_89BE_4DF3_B79C_D3641E8B847E_.wvu.FilterData" localSheetId="1" hidden="1">'Student data'!$A$1:$DS$120</definedName>
    <definedName name="Z_23395D03_89BE_4DF3_B79C_D3641E8B847E_.wvu.PrintArea" localSheetId="4" hidden="1">'GCSE Grade Distribution'!$A$1:$AL$51</definedName>
    <definedName name="Z_23395D03_89BE_4DF3_B79C_D3641E8B847E_.wvu.Rows" localSheetId="5" hidden="1">'%9-5 Subject Groups'!$68:$71</definedName>
    <definedName name="Z_23395D03_89BE_4DF3_B79C_D3641E8B847E_.wvu.Rows" localSheetId="2" hidden="1">'Groups - Headlines overview'!$59:$64</definedName>
    <definedName name="Z_8762D6F1_DE76_4F06_B9D6_B302C826DC47_.wvu.FilterData" localSheetId="1" hidden="1">'Student data'!$A$1:$DS$120</definedName>
    <definedName name="Z_9390C81B_0B2D_465B_841E_420A136DC203_.wvu.FilterData" localSheetId="1" hidden="1">'Student data'!$A$1:$DS$120</definedName>
    <definedName name="Z_9390C81B_0B2D_465B_841E_420A136DC203_.wvu.PrintArea" localSheetId="4" hidden="1">'GCSE Grade Distribution'!$A$1:$AL$51</definedName>
  </definedNames>
  <calcPr calcId="152511"/>
  <customWorkbookViews>
    <customWorkbookView name="K.Everson - Personal View" guid="{8762D6F1-DE76-4F06-B9D6-B302C826DC47}" mergeInterval="0" personalView="1" maximized="1" xWindow="1912" yWindow="-8" windowWidth="1936" windowHeight="1096" activeSheetId="4"/>
    <customWorkbookView name="M.Mason - Personal View" guid="{23395D03-89BE-4DF3-B79C-D3641E8B847E}" mergeInterval="0" personalView="1" maximized="1" xWindow="1912" yWindow="-8" windowWidth="1936" windowHeight="1096" tabRatio="733" activeSheetId="2"/>
    <customWorkbookView name="L.Davis - Personal View" guid="{9390C81B-0B2D-465B-841E-420A136DC203}" mergeInterval="0" personalView="1" maximized="1" xWindow="-1928" yWindow="-8" windowWidth="1936" windowHeight="1096" tabRatio="733" activeSheetId="2"/>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 i="4" l="1"/>
  <c r="F3" i="4"/>
  <c r="G3" i="4"/>
  <c r="H3" i="4"/>
  <c r="I3" i="4"/>
  <c r="J3" i="4"/>
  <c r="K3" i="4"/>
  <c r="L3" i="4"/>
  <c r="M3" i="4"/>
  <c r="N3" i="4"/>
  <c r="O3" i="4"/>
  <c r="P3" i="4"/>
  <c r="Q3" i="4"/>
  <c r="R3" i="4"/>
  <c r="S3" i="4"/>
  <c r="T3" i="4"/>
  <c r="U3" i="4"/>
  <c r="V3" i="4"/>
  <c r="W3" i="4"/>
  <c r="X3" i="4"/>
  <c r="Y3" i="4"/>
  <c r="S19" i="8" l="1"/>
  <c r="S18" i="8"/>
  <c r="O30" i="8"/>
  <c r="O21" i="8"/>
  <c r="P21" i="8"/>
  <c r="G30" i="8"/>
  <c r="S26" i="4"/>
  <c r="S25" i="4"/>
  <c r="S24" i="4"/>
  <c r="S23" i="4"/>
  <c r="R49" i="6" l="1"/>
  <c r="S49" i="6"/>
  <c r="T49" i="6"/>
  <c r="U49" i="6"/>
  <c r="V49" i="6"/>
  <c r="W49" i="6"/>
  <c r="X49" i="6"/>
  <c r="E23" i="4"/>
  <c r="E24" i="4"/>
  <c r="E25" i="4"/>
  <c r="E26" i="4"/>
  <c r="J26" i="8" l="1"/>
  <c r="J27" i="8"/>
  <c r="J28" i="8"/>
  <c r="J29" i="8"/>
  <c r="J25" i="8"/>
  <c r="N31" i="6"/>
  <c r="N32" i="6"/>
  <c r="N33" i="6"/>
  <c r="N34" i="6"/>
  <c r="N35" i="6"/>
  <c r="N36" i="6"/>
  <c r="N37" i="6"/>
  <c r="N38" i="6"/>
  <c r="N39" i="6"/>
  <c r="N40" i="6"/>
  <c r="N41" i="6"/>
  <c r="N42" i="6"/>
  <c r="N43" i="6"/>
  <c r="N44" i="6"/>
  <c r="N45" i="6"/>
  <c r="N46" i="6"/>
  <c r="N47" i="6"/>
  <c r="N48" i="6"/>
  <c r="N30" i="6"/>
  <c r="P30" i="8"/>
  <c r="H30" i="8"/>
  <c r="I30" i="8"/>
  <c r="S17" i="8" l="1"/>
  <c r="S20" i="8"/>
  <c r="S16" i="8"/>
  <c r="X28" i="7" l="1"/>
  <c r="W28" i="7"/>
  <c r="Y8" i="6" l="1"/>
  <c r="Y9" i="6"/>
  <c r="Y10" i="6"/>
  <c r="Y11" i="6"/>
  <c r="Y12" i="6"/>
  <c r="Y13" i="6"/>
  <c r="Y14" i="6"/>
  <c r="Y15" i="6"/>
  <c r="Y16" i="6"/>
  <c r="Y17" i="6"/>
  <c r="Y18" i="6"/>
  <c r="Y19" i="6"/>
  <c r="Y20" i="6"/>
  <c r="Y21" i="6"/>
  <c r="Y22" i="6"/>
  <c r="Y23" i="6"/>
  <c r="Y24" i="6"/>
  <c r="Y25" i="6"/>
  <c r="Y7" i="6"/>
  <c r="N8" i="6"/>
  <c r="N9" i="6"/>
  <c r="N10" i="6"/>
  <c r="N11" i="6"/>
  <c r="N12" i="6"/>
  <c r="N13" i="6"/>
  <c r="N14" i="6"/>
  <c r="N15" i="6"/>
  <c r="N16" i="6"/>
  <c r="N17" i="6"/>
  <c r="N18" i="6"/>
  <c r="N19" i="6"/>
  <c r="N20" i="6"/>
  <c r="N21" i="6"/>
  <c r="N22" i="6"/>
  <c r="N23" i="6"/>
  <c r="N24" i="6"/>
  <c r="N25" i="6"/>
  <c r="N7" i="6"/>
  <c r="O28" i="7" l="1"/>
  <c r="P28" i="7"/>
  <c r="O29" i="7"/>
  <c r="P29" i="7"/>
  <c r="O30" i="7"/>
  <c r="P30" i="7"/>
  <c r="O31" i="7"/>
  <c r="P31" i="7"/>
  <c r="H49" i="6" l="1"/>
  <c r="H26" i="6"/>
  <c r="R26" i="6"/>
  <c r="R30" i="8" l="1"/>
  <c r="Q30" i="8"/>
  <c r="N30" i="8"/>
  <c r="M30" i="8"/>
  <c r="L30" i="8"/>
  <c r="K30" i="8"/>
  <c r="F30" i="8"/>
  <c r="E30" i="8"/>
  <c r="D30" i="8"/>
  <c r="C30" i="8"/>
  <c r="F31" i="7"/>
  <c r="F30" i="7"/>
  <c r="F29" i="7"/>
  <c r="F28" i="7"/>
  <c r="AA28" i="7"/>
  <c r="AB28" i="7"/>
  <c r="AC28" i="7"/>
  <c r="AD28" i="7"/>
  <c r="AE28" i="7"/>
  <c r="AF28" i="7"/>
  <c r="AG28" i="7"/>
  <c r="AH28" i="7"/>
  <c r="AI28" i="7"/>
  <c r="AL28" i="7"/>
  <c r="AM28" i="7"/>
  <c r="AN28" i="7"/>
  <c r="AJ28" i="7"/>
  <c r="AK28" i="7"/>
  <c r="AA29" i="7"/>
  <c r="AB29" i="7"/>
  <c r="AC29" i="7"/>
  <c r="AD29" i="7"/>
  <c r="AE29" i="7"/>
  <c r="AF29" i="7"/>
  <c r="AG29" i="7"/>
  <c r="AH29" i="7"/>
  <c r="AI29" i="7"/>
  <c r="AL29" i="7"/>
  <c r="AM29" i="7"/>
  <c r="AN29" i="7"/>
  <c r="AA30" i="7"/>
  <c r="AB30" i="7"/>
  <c r="AC30" i="7"/>
  <c r="AD30" i="7"/>
  <c r="AE30" i="7"/>
  <c r="AF30" i="7"/>
  <c r="AG30" i="7"/>
  <c r="AH30" i="7"/>
  <c r="AI30" i="7"/>
  <c r="AJ29" i="7"/>
  <c r="AK29" i="7"/>
  <c r="AL30" i="7"/>
  <c r="AM30" i="7"/>
  <c r="AN30" i="7"/>
  <c r="AA31" i="7"/>
  <c r="AB31" i="7"/>
  <c r="AC31" i="7"/>
  <c r="AD31" i="7"/>
  <c r="AE31" i="7"/>
  <c r="AF31" i="7"/>
  <c r="AG31" i="7"/>
  <c r="AH31" i="7"/>
  <c r="AI31" i="7"/>
  <c r="AJ30" i="7"/>
  <c r="AK30" i="7"/>
  <c r="AL31" i="7"/>
  <c r="AM31" i="7"/>
  <c r="AN31" i="7"/>
  <c r="AJ31" i="7"/>
  <c r="AK31" i="7"/>
  <c r="Z31" i="7"/>
  <c r="Y31" i="7"/>
  <c r="X31" i="7"/>
  <c r="W31" i="7"/>
  <c r="V31" i="7"/>
  <c r="U31" i="7"/>
  <c r="T31" i="7"/>
  <c r="S31" i="7"/>
  <c r="R31" i="7"/>
  <c r="Q31" i="7"/>
  <c r="N31" i="7"/>
  <c r="M31" i="7"/>
  <c r="L31" i="7"/>
  <c r="K31" i="7"/>
  <c r="J31" i="7"/>
  <c r="I31" i="7"/>
  <c r="H31" i="7"/>
  <c r="G31" i="7"/>
  <c r="E31" i="7"/>
  <c r="Z30" i="7"/>
  <c r="Y30" i="7"/>
  <c r="X30" i="7"/>
  <c r="W30" i="7"/>
  <c r="V30" i="7"/>
  <c r="U30" i="7"/>
  <c r="T30" i="7"/>
  <c r="S30" i="7"/>
  <c r="R30" i="7"/>
  <c r="Q30" i="7"/>
  <c r="N30" i="7"/>
  <c r="M30" i="7"/>
  <c r="L30" i="7"/>
  <c r="K30" i="7"/>
  <c r="J30" i="7"/>
  <c r="I30" i="7"/>
  <c r="H30" i="7"/>
  <c r="G30" i="7"/>
  <c r="E30" i="7"/>
  <c r="Z29" i="7"/>
  <c r="Y29" i="7"/>
  <c r="X29" i="7"/>
  <c r="W29" i="7"/>
  <c r="V29" i="7"/>
  <c r="U29" i="7"/>
  <c r="T29" i="7"/>
  <c r="S29" i="7"/>
  <c r="R29" i="7"/>
  <c r="Q29" i="7"/>
  <c r="N29" i="7"/>
  <c r="M29" i="7"/>
  <c r="L29" i="7"/>
  <c r="K29" i="7"/>
  <c r="J29" i="7"/>
  <c r="I29" i="7"/>
  <c r="H29" i="7"/>
  <c r="G29" i="7"/>
  <c r="E29" i="7"/>
  <c r="Z28" i="7"/>
  <c r="Y28" i="7"/>
  <c r="V28" i="7"/>
  <c r="U28" i="7"/>
  <c r="T28" i="7"/>
  <c r="S28" i="7"/>
  <c r="R28" i="7"/>
  <c r="Q28" i="7"/>
  <c r="N28" i="7"/>
  <c r="M28" i="7"/>
  <c r="L28" i="7"/>
  <c r="K28" i="7"/>
  <c r="J28" i="7"/>
  <c r="I28" i="7"/>
  <c r="H28" i="7"/>
  <c r="G28" i="7"/>
  <c r="E28" i="7"/>
  <c r="P49" i="6"/>
  <c r="Q49" i="6"/>
  <c r="E49" i="6"/>
  <c r="F49" i="6"/>
  <c r="G49" i="6"/>
  <c r="I49" i="6"/>
  <c r="J49" i="6"/>
  <c r="K49" i="6"/>
  <c r="L49" i="6"/>
  <c r="M49" i="6"/>
  <c r="P26" i="6"/>
  <c r="Q26" i="6"/>
  <c r="S26" i="6"/>
  <c r="T26" i="6"/>
  <c r="U26" i="6"/>
  <c r="V26" i="6"/>
  <c r="W26" i="6"/>
  <c r="X26" i="6"/>
  <c r="E26" i="6"/>
  <c r="F26" i="6"/>
  <c r="G26" i="6"/>
  <c r="I26" i="6"/>
  <c r="J26" i="6"/>
  <c r="K26" i="6"/>
  <c r="L26" i="6"/>
  <c r="M26" i="6"/>
  <c r="F24" i="4"/>
  <c r="G24" i="4"/>
  <c r="H24" i="4"/>
  <c r="I24" i="4"/>
  <c r="J24" i="4"/>
  <c r="K24" i="4"/>
  <c r="L24" i="4"/>
  <c r="M24" i="4"/>
  <c r="N24" i="4"/>
  <c r="O24" i="4"/>
  <c r="P24" i="4"/>
  <c r="Q24" i="4"/>
  <c r="R24" i="4"/>
  <c r="T24" i="4"/>
  <c r="U24" i="4"/>
  <c r="V24" i="4"/>
  <c r="W24" i="4"/>
  <c r="X24" i="4"/>
  <c r="Y24" i="4"/>
  <c r="F25" i="4"/>
  <c r="G25" i="4"/>
  <c r="H25" i="4"/>
  <c r="I25" i="4"/>
  <c r="J25" i="4"/>
  <c r="K25" i="4"/>
  <c r="L25" i="4"/>
  <c r="M25" i="4"/>
  <c r="N25" i="4"/>
  <c r="O25" i="4"/>
  <c r="P25" i="4"/>
  <c r="Q25" i="4"/>
  <c r="R25" i="4"/>
  <c r="T25" i="4"/>
  <c r="U25" i="4"/>
  <c r="V25" i="4"/>
  <c r="W25" i="4"/>
  <c r="X25" i="4"/>
  <c r="Y25" i="4"/>
  <c r="F26" i="4"/>
  <c r="G26" i="4"/>
  <c r="H26" i="4"/>
  <c r="I26" i="4"/>
  <c r="J26" i="4"/>
  <c r="K26" i="4"/>
  <c r="L26" i="4"/>
  <c r="M26" i="4"/>
  <c r="N26" i="4"/>
  <c r="O26" i="4"/>
  <c r="P26" i="4"/>
  <c r="Q26" i="4"/>
  <c r="R26" i="4"/>
  <c r="T26" i="4"/>
  <c r="U26" i="4"/>
  <c r="V26" i="4"/>
  <c r="W26" i="4"/>
  <c r="X26" i="4"/>
  <c r="Y26" i="4"/>
  <c r="F23" i="4"/>
  <c r="G23" i="4"/>
  <c r="H23" i="4"/>
  <c r="I23" i="4"/>
  <c r="J23" i="4"/>
  <c r="K23" i="4"/>
  <c r="L23" i="4"/>
  <c r="M23" i="4"/>
  <c r="N23" i="4"/>
  <c r="O23" i="4"/>
  <c r="P23" i="4"/>
  <c r="Q23" i="4"/>
  <c r="R23" i="4"/>
  <c r="T23" i="4"/>
  <c r="U23" i="4"/>
  <c r="V23" i="4"/>
  <c r="W23" i="4"/>
  <c r="X23" i="4"/>
  <c r="Y23" i="4"/>
  <c r="S30" i="8" l="1"/>
  <c r="J30" i="8"/>
  <c r="O49" i="6" l="1"/>
  <c r="Y49" i="6" s="1"/>
  <c r="D49" i="6" l="1"/>
  <c r="C21" i="8"/>
  <c r="D21" i="8"/>
  <c r="E21" i="8"/>
  <c r="F21" i="8"/>
  <c r="G21" i="8"/>
  <c r="R21" i="8"/>
  <c r="Q21" i="8"/>
  <c r="N21" i="8"/>
  <c r="M21" i="8"/>
  <c r="L21" i="8"/>
  <c r="K21" i="8"/>
  <c r="O26" i="6"/>
  <c r="CS120" i="3"/>
  <c r="DB120" i="3" s="1"/>
  <c r="CQ120" i="3"/>
  <c r="CP120" i="3"/>
  <c r="CR120" i="3" s="1"/>
  <c r="CS119" i="3"/>
  <c r="DO119" i="3" s="1"/>
  <c r="CQ119" i="3"/>
  <c r="CP119" i="3"/>
  <c r="CR119" i="3" s="1"/>
  <c r="CS118" i="3"/>
  <c r="CQ118" i="3"/>
  <c r="CP118" i="3"/>
  <c r="CR118" i="3" s="1"/>
  <c r="CS117" i="3"/>
  <c r="CQ117" i="3"/>
  <c r="CP117" i="3"/>
  <c r="CR117" i="3" s="1"/>
  <c r="CS116" i="3"/>
  <c r="CQ116" i="3"/>
  <c r="CP116" i="3"/>
  <c r="CR116" i="3" s="1"/>
  <c r="CS115" i="3"/>
  <c r="DO115" i="3" s="1"/>
  <c r="CQ115" i="3"/>
  <c r="CP115" i="3"/>
  <c r="CR115" i="3" s="1"/>
  <c r="CS114" i="3"/>
  <c r="CQ114" i="3"/>
  <c r="CP114" i="3"/>
  <c r="CR114" i="3" s="1"/>
  <c r="CS113" i="3"/>
  <c r="CQ113" i="3"/>
  <c r="CP113" i="3"/>
  <c r="CR113" i="3" s="1"/>
  <c r="DS112" i="3"/>
  <c r="DR112" i="3"/>
  <c r="DQ112" i="3"/>
  <c r="DP112" i="3"/>
  <c r="DO112" i="3"/>
  <c r="DN112" i="3"/>
  <c r="DM112" i="3"/>
  <c r="DL112" i="3"/>
  <c r="DK112" i="3"/>
  <c r="DJ112" i="3"/>
  <c r="DI112" i="3"/>
  <c r="DH112" i="3"/>
  <c r="DG112" i="3"/>
  <c r="DF112" i="3"/>
  <c r="DE112" i="3"/>
  <c r="DD112" i="3"/>
  <c r="DC112" i="3"/>
  <c r="DB112" i="3"/>
  <c r="DA112" i="3"/>
  <c r="CZ112" i="3"/>
  <c r="CY112" i="3"/>
  <c r="CX112" i="3"/>
  <c r="CW112" i="3"/>
  <c r="CV112" i="3"/>
  <c r="CU112" i="3"/>
  <c r="CT112" i="3"/>
  <c r="CS112" i="3"/>
  <c r="CQ112" i="3"/>
  <c r="CP112" i="3"/>
  <c r="CR112" i="3" s="1"/>
  <c r="DS111" i="3"/>
  <c r="DR111" i="3"/>
  <c r="DQ111" i="3"/>
  <c r="DP111" i="3"/>
  <c r="DO111" i="3"/>
  <c r="DN111" i="3"/>
  <c r="DM111" i="3"/>
  <c r="DL111" i="3"/>
  <c r="DK111" i="3"/>
  <c r="DJ111" i="3"/>
  <c r="DI111" i="3"/>
  <c r="DH111" i="3"/>
  <c r="DG111" i="3"/>
  <c r="DF111" i="3"/>
  <c r="DE111" i="3"/>
  <c r="DD111" i="3"/>
  <c r="DC111" i="3"/>
  <c r="DB111" i="3"/>
  <c r="DA111" i="3"/>
  <c r="CZ111" i="3"/>
  <c r="CY111" i="3"/>
  <c r="CX111" i="3"/>
  <c r="CW111" i="3"/>
  <c r="CV111" i="3"/>
  <c r="CU111" i="3"/>
  <c r="CT111" i="3"/>
  <c r="CS111" i="3"/>
  <c r="CQ111" i="3"/>
  <c r="CP111" i="3"/>
  <c r="CR111" i="3" s="1"/>
  <c r="CS110" i="3"/>
  <c r="CQ110" i="3"/>
  <c r="CP110" i="3"/>
  <c r="CR110" i="3" s="1"/>
  <c r="CS109" i="3"/>
  <c r="CQ109" i="3"/>
  <c r="CP109" i="3"/>
  <c r="CR109" i="3" s="1"/>
  <c r="DS108" i="3"/>
  <c r="DR108" i="3"/>
  <c r="DQ108" i="3"/>
  <c r="DP108" i="3"/>
  <c r="DO108" i="3"/>
  <c r="DN108" i="3"/>
  <c r="DM108" i="3"/>
  <c r="DL108" i="3"/>
  <c r="DK108" i="3"/>
  <c r="DJ108" i="3"/>
  <c r="DI108" i="3"/>
  <c r="DH108" i="3"/>
  <c r="DG108" i="3"/>
  <c r="DF108" i="3"/>
  <c r="DE108" i="3"/>
  <c r="DD108" i="3"/>
  <c r="DC108" i="3"/>
  <c r="DB108" i="3"/>
  <c r="DA108" i="3"/>
  <c r="CZ108" i="3"/>
  <c r="CY108" i="3"/>
  <c r="CX108" i="3"/>
  <c r="CW108" i="3"/>
  <c r="CV108" i="3"/>
  <c r="CU108" i="3"/>
  <c r="CT108" i="3"/>
  <c r="CS108" i="3"/>
  <c r="CQ108" i="3"/>
  <c r="CP108" i="3"/>
  <c r="CR108" i="3" s="1"/>
  <c r="CS107" i="3"/>
  <c r="CQ107" i="3"/>
  <c r="CP107" i="3"/>
  <c r="CR107" i="3" s="1"/>
  <c r="CS106" i="3"/>
  <c r="DR106" i="3" s="1"/>
  <c r="CQ106" i="3"/>
  <c r="CP106" i="3"/>
  <c r="CR106" i="3" s="1"/>
  <c r="CS105" i="3"/>
  <c r="CT105" i="3" s="1"/>
  <c r="CQ105" i="3"/>
  <c r="CP105" i="3"/>
  <c r="CR105" i="3" s="1"/>
  <c r="CS104" i="3"/>
  <c r="DE104" i="3" s="1"/>
  <c r="CQ104" i="3"/>
  <c r="CP104" i="3"/>
  <c r="CR104" i="3" s="1"/>
  <c r="CS103" i="3"/>
  <c r="CQ103" i="3"/>
  <c r="CP103" i="3"/>
  <c r="CR103" i="3" s="1"/>
  <c r="CS102" i="3"/>
  <c r="CQ102" i="3"/>
  <c r="CP102" i="3"/>
  <c r="CR102" i="3" s="1"/>
  <c r="CS101" i="3"/>
  <c r="CQ101" i="3"/>
  <c r="CP101" i="3"/>
  <c r="CR101" i="3" s="1"/>
  <c r="CS100" i="3"/>
  <c r="CU100" i="3" s="1"/>
  <c r="CQ100" i="3"/>
  <c r="CP100" i="3"/>
  <c r="CR100" i="3" s="1"/>
  <c r="CS99" i="3"/>
  <c r="CQ99" i="3"/>
  <c r="CP99" i="3"/>
  <c r="CR99" i="3" s="1"/>
  <c r="CS98" i="3"/>
  <c r="CQ98" i="3"/>
  <c r="CP98" i="3"/>
  <c r="CR98" i="3" s="1"/>
  <c r="DS97" i="3"/>
  <c r="DR97" i="3"/>
  <c r="DQ97" i="3"/>
  <c r="DP97" i="3"/>
  <c r="DO97" i="3"/>
  <c r="DN97" i="3"/>
  <c r="DM97" i="3"/>
  <c r="DL97" i="3"/>
  <c r="DK97" i="3"/>
  <c r="DJ97" i="3"/>
  <c r="DI97" i="3"/>
  <c r="DH97" i="3"/>
  <c r="DG97" i="3"/>
  <c r="DF97" i="3"/>
  <c r="DE97" i="3"/>
  <c r="DD97" i="3"/>
  <c r="DC97" i="3"/>
  <c r="DB97" i="3"/>
  <c r="DA97" i="3"/>
  <c r="CZ97" i="3"/>
  <c r="CY97" i="3"/>
  <c r="CX97" i="3"/>
  <c r="CW97" i="3"/>
  <c r="CV97" i="3"/>
  <c r="CU97" i="3"/>
  <c r="CT97" i="3"/>
  <c r="CS97" i="3"/>
  <c r="CQ97" i="3"/>
  <c r="CP97" i="3"/>
  <c r="CR97" i="3" s="1"/>
  <c r="CS96" i="3"/>
  <c r="CQ96" i="3"/>
  <c r="CP96" i="3"/>
  <c r="CR96" i="3" s="1"/>
  <c r="CS95" i="3"/>
  <c r="DB95" i="3" s="1"/>
  <c r="CQ95" i="3"/>
  <c r="CP95" i="3"/>
  <c r="CR95" i="3" s="1"/>
  <c r="CS94" i="3"/>
  <c r="DA94" i="3" s="1"/>
  <c r="CQ94" i="3"/>
  <c r="CP94" i="3"/>
  <c r="CR94" i="3" s="1"/>
  <c r="CS93" i="3"/>
  <c r="CQ93" i="3"/>
  <c r="CP93" i="3"/>
  <c r="CR93" i="3" s="1"/>
  <c r="CS92" i="3"/>
  <c r="CQ92" i="3"/>
  <c r="CP92" i="3"/>
  <c r="CR92" i="3" s="1"/>
  <c r="CS91" i="3"/>
  <c r="DF91" i="3" s="1"/>
  <c r="CQ91" i="3"/>
  <c r="CP91" i="3"/>
  <c r="CR91" i="3" s="1"/>
  <c r="DS90" i="3"/>
  <c r="DR90" i="3"/>
  <c r="DQ90" i="3"/>
  <c r="DP90" i="3"/>
  <c r="DO90" i="3"/>
  <c r="DN90" i="3"/>
  <c r="DM90" i="3"/>
  <c r="DL90" i="3"/>
  <c r="DK90" i="3"/>
  <c r="DJ90" i="3"/>
  <c r="DI90" i="3"/>
  <c r="DH90" i="3"/>
  <c r="DG90" i="3"/>
  <c r="DF90" i="3"/>
  <c r="DE90" i="3"/>
  <c r="DD90" i="3"/>
  <c r="DC90" i="3"/>
  <c r="DB90" i="3"/>
  <c r="DA90" i="3"/>
  <c r="CZ90" i="3"/>
  <c r="CY90" i="3"/>
  <c r="CX90" i="3"/>
  <c r="CW90" i="3"/>
  <c r="CV90" i="3"/>
  <c r="CU90" i="3"/>
  <c r="CT90" i="3"/>
  <c r="CS90" i="3"/>
  <c r="CQ90" i="3"/>
  <c r="CP90" i="3"/>
  <c r="CR90" i="3" s="1"/>
  <c r="CS89" i="3"/>
  <c r="CQ89" i="3"/>
  <c r="CP89" i="3"/>
  <c r="CR89" i="3" s="1"/>
  <c r="CS88" i="3"/>
  <c r="DD88" i="3" s="1"/>
  <c r="CQ88" i="3"/>
  <c r="CP88" i="3"/>
  <c r="CR88" i="3" s="1"/>
  <c r="CS87" i="3"/>
  <c r="CQ87" i="3"/>
  <c r="CP87" i="3"/>
  <c r="CR87" i="3" s="1"/>
  <c r="CS86" i="3"/>
  <c r="CQ86" i="3"/>
  <c r="CP86" i="3"/>
  <c r="CR86" i="3" s="1"/>
  <c r="CS85" i="3"/>
  <c r="DM85" i="3" s="1"/>
  <c r="CQ85" i="3"/>
  <c r="CP85" i="3"/>
  <c r="CR85" i="3" s="1"/>
  <c r="CS84" i="3"/>
  <c r="DH84" i="3" s="1"/>
  <c r="CQ84" i="3"/>
  <c r="CP84" i="3"/>
  <c r="CR84" i="3" s="1"/>
  <c r="CS83" i="3"/>
  <c r="CQ83" i="3"/>
  <c r="CP83" i="3"/>
  <c r="CR83" i="3" s="1"/>
  <c r="CS82" i="3"/>
  <c r="CQ82" i="3"/>
  <c r="CP82" i="3"/>
  <c r="CR82" i="3" s="1"/>
  <c r="CS81" i="3"/>
  <c r="CW81" i="3" s="1"/>
  <c r="CQ81" i="3"/>
  <c r="CP81" i="3"/>
  <c r="CR81" i="3" s="1"/>
  <c r="CS80" i="3"/>
  <c r="CQ80" i="3"/>
  <c r="CP80" i="3"/>
  <c r="CR80" i="3" s="1"/>
  <c r="CS79" i="3"/>
  <c r="CQ79" i="3"/>
  <c r="CP79" i="3"/>
  <c r="CR79" i="3" s="1"/>
  <c r="CS78" i="3"/>
  <c r="DI78" i="3" s="1"/>
  <c r="CQ78" i="3"/>
  <c r="CP78" i="3"/>
  <c r="CR78" i="3" s="1"/>
  <c r="CS77" i="3"/>
  <c r="DC77" i="3" s="1"/>
  <c r="CQ77" i="3"/>
  <c r="CP77" i="3"/>
  <c r="CR77" i="3" s="1"/>
  <c r="CS76" i="3"/>
  <c r="DQ76" i="3" s="1"/>
  <c r="CQ76" i="3"/>
  <c r="CP76" i="3"/>
  <c r="CR76" i="3" s="1"/>
  <c r="CS75" i="3"/>
  <c r="CQ75" i="3"/>
  <c r="CP75" i="3"/>
  <c r="CR75" i="3" s="1"/>
  <c r="CS74" i="3"/>
  <c r="DM74" i="3" s="1"/>
  <c r="CQ74" i="3"/>
  <c r="CP74" i="3"/>
  <c r="CR74" i="3" s="1"/>
  <c r="CS73" i="3"/>
  <c r="CX73" i="3" s="1"/>
  <c r="CQ73" i="3"/>
  <c r="CP73" i="3"/>
  <c r="CR73" i="3" s="1"/>
  <c r="CS72" i="3"/>
  <c r="DK72" i="3" s="1"/>
  <c r="CQ72" i="3"/>
  <c r="CP72" i="3"/>
  <c r="CR72" i="3" s="1"/>
  <c r="DS71" i="3"/>
  <c r="DR71" i="3"/>
  <c r="DQ71" i="3"/>
  <c r="DP71" i="3"/>
  <c r="DO71" i="3"/>
  <c r="DN71" i="3"/>
  <c r="DM71" i="3"/>
  <c r="DL71" i="3"/>
  <c r="DK71" i="3"/>
  <c r="DJ71" i="3"/>
  <c r="DI71" i="3"/>
  <c r="DH71" i="3"/>
  <c r="DG71" i="3"/>
  <c r="DF71" i="3"/>
  <c r="DE71" i="3"/>
  <c r="DD71" i="3"/>
  <c r="DC71" i="3"/>
  <c r="DB71" i="3"/>
  <c r="DA71" i="3"/>
  <c r="CZ71" i="3"/>
  <c r="CY71" i="3"/>
  <c r="CX71" i="3"/>
  <c r="CW71" i="3"/>
  <c r="CV71" i="3"/>
  <c r="CU71" i="3"/>
  <c r="CT71" i="3"/>
  <c r="CS71" i="3"/>
  <c r="CQ71" i="3"/>
  <c r="CP71" i="3"/>
  <c r="CR71" i="3" s="1"/>
  <c r="CS70" i="3"/>
  <c r="DQ70" i="3" s="1"/>
  <c r="CQ70" i="3"/>
  <c r="CP70" i="3"/>
  <c r="CR70" i="3" s="1"/>
  <c r="CS69" i="3"/>
  <c r="CQ69" i="3"/>
  <c r="CP69" i="3"/>
  <c r="CR69" i="3" s="1"/>
  <c r="CS68" i="3"/>
  <c r="CQ68" i="3"/>
  <c r="CP68" i="3"/>
  <c r="CR68" i="3" s="1"/>
  <c r="CS67" i="3"/>
  <c r="CQ67" i="3"/>
  <c r="CP67" i="3"/>
  <c r="CR67" i="3" s="1"/>
  <c r="CS66" i="3"/>
  <c r="CQ66" i="3"/>
  <c r="CP66" i="3"/>
  <c r="CR66" i="3" s="1"/>
  <c r="CS65" i="3"/>
  <c r="CQ65" i="3"/>
  <c r="CP65" i="3"/>
  <c r="CR65" i="3" s="1"/>
  <c r="CS64" i="3"/>
  <c r="CQ64" i="3"/>
  <c r="CP64" i="3"/>
  <c r="CR64" i="3" s="1"/>
  <c r="CS63" i="3"/>
  <c r="CQ63" i="3"/>
  <c r="CP63" i="3"/>
  <c r="CR63" i="3" s="1"/>
  <c r="CS62" i="3"/>
  <c r="DL62" i="3" s="1"/>
  <c r="CQ62" i="3"/>
  <c r="CP62" i="3"/>
  <c r="CR62" i="3" s="1"/>
  <c r="CS61" i="3"/>
  <c r="CQ61" i="3"/>
  <c r="CP61" i="3"/>
  <c r="CR61" i="3" s="1"/>
  <c r="DS60" i="3"/>
  <c r="DR60" i="3"/>
  <c r="DQ60" i="3"/>
  <c r="DP60" i="3"/>
  <c r="DO60" i="3"/>
  <c r="DN60" i="3"/>
  <c r="DM60" i="3"/>
  <c r="DL60" i="3"/>
  <c r="DK60" i="3"/>
  <c r="DJ60" i="3"/>
  <c r="DI60" i="3"/>
  <c r="DH60" i="3"/>
  <c r="DG60" i="3"/>
  <c r="DF60" i="3"/>
  <c r="DE60" i="3"/>
  <c r="DD60" i="3"/>
  <c r="DC60" i="3"/>
  <c r="DB60" i="3"/>
  <c r="DA60" i="3"/>
  <c r="CZ60" i="3"/>
  <c r="CY60" i="3"/>
  <c r="CX60" i="3"/>
  <c r="CW60" i="3"/>
  <c r="CV60" i="3"/>
  <c r="CU60" i="3"/>
  <c r="CT60" i="3"/>
  <c r="CS60" i="3"/>
  <c r="CQ60" i="3"/>
  <c r="CP60" i="3"/>
  <c r="CR60" i="3" s="1"/>
  <c r="CS59" i="3"/>
  <c r="CQ59" i="3"/>
  <c r="CP59" i="3"/>
  <c r="CR59" i="3" s="1"/>
  <c r="CS58" i="3"/>
  <c r="DS58" i="3" s="1"/>
  <c r="CQ58" i="3"/>
  <c r="CP58" i="3"/>
  <c r="CR58" i="3" s="1"/>
  <c r="CS57" i="3"/>
  <c r="DJ57" i="3" s="1"/>
  <c r="CQ57" i="3"/>
  <c r="CP57" i="3"/>
  <c r="CR57" i="3" s="1"/>
  <c r="DS56" i="3"/>
  <c r="DR56" i="3"/>
  <c r="DQ56" i="3"/>
  <c r="DP56" i="3"/>
  <c r="DO56" i="3"/>
  <c r="DN56" i="3"/>
  <c r="DM56" i="3"/>
  <c r="DL56" i="3"/>
  <c r="DK56" i="3"/>
  <c r="DJ56" i="3"/>
  <c r="DI56" i="3"/>
  <c r="DH56" i="3"/>
  <c r="DG56" i="3"/>
  <c r="DF56" i="3"/>
  <c r="DE56" i="3"/>
  <c r="DD56" i="3"/>
  <c r="DC56" i="3"/>
  <c r="DB56" i="3"/>
  <c r="DA56" i="3"/>
  <c r="CZ56" i="3"/>
  <c r="CY56" i="3"/>
  <c r="CX56" i="3"/>
  <c r="CW56" i="3"/>
  <c r="CV56" i="3"/>
  <c r="CU56" i="3"/>
  <c r="CT56" i="3"/>
  <c r="CS56" i="3"/>
  <c r="CQ56" i="3"/>
  <c r="CP56" i="3"/>
  <c r="CR56" i="3" s="1"/>
  <c r="CS55" i="3"/>
  <c r="CQ55" i="3"/>
  <c r="CP55" i="3"/>
  <c r="CR55" i="3" s="1"/>
  <c r="CS54" i="3"/>
  <c r="CT54" i="3" s="1"/>
  <c r="CQ54" i="3"/>
  <c r="CP54" i="3"/>
  <c r="CR54" i="3" s="1"/>
  <c r="CS53" i="3"/>
  <c r="CQ53" i="3"/>
  <c r="CP53" i="3"/>
  <c r="CR53" i="3" s="1"/>
  <c r="CS52" i="3"/>
  <c r="CQ52" i="3"/>
  <c r="CP52" i="3"/>
  <c r="CR52" i="3" s="1"/>
  <c r="CS51" i="3"/>
  <c r="CW51" i="3" s="1"/>
  <c r="CQ51" i="3"/>
  <c r="CP51" i="3"/>
  <c r="CR51" i="3" s="1"/>
  <c r="CS50" i="3"/>
  <c r="CU50" i="3" s="1"/>
  <c r="CQ50" i="3"/>
  <c r="CP50" i="3"/>
  <c r="CR50" i="3" s="1"/>
  <c r="CS49" i="3"/>
  <c r="CQ49" i="3"/>
  <c r="CP49" i="3"/>
  <c r="CR49" i="3" s="1"/>
  <c r="CS48" i="3"/>
  <c r="CQ48" i="3"/>
  <c r="CP48" i="3"/>
  <c r="CR48" i="3" s="1"/>
  <c r="CS47" i="3"/>
  <c r="DI47" i="3" s="1"/>
  <c r="CQ47" i="3"/>
  <c r="CP47" i="3"/>
  <c r="CR47" i="3" s="1"/>
  <c r="CS46" i="3"/>
  <c r="DA46" i="3" s="1"/>
  <c r="CQ46" i="3"/>
  <c r="CP46" i="3"/>
  <c r="CR46" i="3" s="1"/>
  <c r="CS45" i="3"/>
  <c r="CQ45" i="3"/>
  <c r="CP45" i="3"/>
  <c r="CR45" i="3" s="1"/>
  <c r="CS44" i="3"/>
  <c r="CQ44" i="3"/>
  <c r="CP44" i="3"/>
  <c r="CR44" i="3" s="1"/>
  <c r="CS43" i="3"/>
  <c r="CQ43" i="3"/>
  <c r="CP43" i="3"/>
  <c r="CR43" i="3" s="1"/>
  <c r="CS42" i="3"/>
  <c r="CQ42" i="3"/>
  <c r="CP42" i="3"/>
  <c r="CR42" i="3" s="1"/>
  <c r="CS41" i="3"/>
  <c r="CQ41" i="3"/>
  <c r="CP41" i="3"/>
  <c r="CR41" i="3" s="1"/>
  <c r="CS40" i="3"/>
  <c r="DR40" i="3" s="1"/>
  <c r="CQ40" i="3"/>
  <c r="CP40" i="3"/>
  <c r="CR40" i="3" s="1"/>
  <c r="CS39" i="3"/>
  <c r="CZ39" i="3" s="1"/>
  <c r="CQ39" i="3"/>
  <c r="CP39" i="3"/>
  <c r="CR39" i="3" s="1"/>
  <c r="CS38" i="3"/>
  <c r="CQ38" i="3"/>
  <c r="CP38" i="3"/>
  <c r="CR38" i="3" s="1"/>
  <c r="CS37" i="3"/>
  <c r="CQ37" i="3"/>
  <c r="CP37" i="3"/>
  <c r="CR37" i="3" s="1"/>
  <c r="CS36" i="3"/>
  <c r="CQ36" i="3"/>
  <c r="CP36" i="3"/>
  <c r="CR36" i="3" s="1"/>
  <c r="CS35" i="3"/>
  <c r="CQ35" i="3"/>
  <c r="CP35" i="3"/>
  <c r="CR35" i="3" s="1"/>
  <c r="CS34" i="3"/>
  <c r="CQ34" i="3"/>
  <c r="CP34" i="3"/>
  <c r="CR34" i="3" s="1"/>
  <c r="CS33" i="3"/>
  <c r="CQ33" i="3"/>
  <c r="CP33" i="3"/>
  <c r="CR33" i="3" s="1"/>
  <c r="CS32" i="3"/>
  <c r="CQ32" i="3"/>
  <c r="CP32" i="3"/>
  <c r="CR32" i="3" s="1"/>
  <c r="CS31" i="3"/>
  <c r="DA31" i="3" s="1"/>
  <c r="CQ31" i="3"/>
  <c r="CP31" i="3"/>
  <c r="CR31" i="3" s="1"/>
  <c r="CS30" i="3"/>
  <c r="CQ30" i="3"/>
  <c r="CP30" i="3"/>
  <c r="CR30" i="3" s="1"/>
  <c r="CS29" i="3"/>
  <c r="CQ29" i="3"/>
  <c r="CP29" i="3"/>
  <c r="CR29" i="3" s="1"/>
  <c r="CS28" i="3"/>
  <c r="CU28" i="3" s="1"/>
  <c r="CQ28" i="3"/>
  <c r="CP28" i="3"/>
  <c r="CR28" i="3" s="1"/>
  <c r="CS27" i="3"/>
  <c r="DN27" i="3" s="1"/>
  <c r="CQ27" i="3"/>
  <c r="CP27" i="3"/>
  <c r="CR27" i="3" s="1"/>
  <c r="CS26" i="3"/>
  <c r="CQ26" i="3"/>
  <c r="CP26" i="3"/>
  <c r="CR26" i="3" s="1"/>
  <c r="CS25" i="3"/>
  <c r="CQ25" i="3"/>
  <c r="CP25" i="3"/>
  <c r="CR25" i="3" s="1"/>
  <c r="CS24" i="3"/>
  <c r="CQ24" i="3"/>
  <c r="CP24" i="3"/>
  <c r="CR24" i="3" s="1"/>
  <c r="CS23" i="3"/>
  <c r="CQ23" i="3"/>
  <c r="CP23" i="3"/>
  <c r="CR23" i="3" s="1"/>
  <c r="CS22" i="3"/>
  <c r="DQ22" i="3" s="1"/>
  <c r="CQ22" i="3"/>
  <c r="CP22" i="3"/>
  <c r="CR22" i="3" s="1"/>
  <c r="CS21" i="3"/>
  <c r="CQ21" i="3"/>
  <c r="CP21" i="3"/>
  <c r="CR21" i="3" s="1"/>
  <c r="CS20" i="3"/>
  <c r="CQ20" i="3"/>
  <c r="CP20" i="3"/>
  <c r="CR20" i="3" s="1"/>
  <c r="CS19" i="3"/>
  <c r="CQ19" i="3"/>
  <c r="CP19" i="3"/>
  <c r="CR19" i="3" s="1"/>
  <c r="CS18" i="3"/>
  <c r="CQ18" i="3"/>
  <c r="CP18" i="3"/>
  <c r="CR18" i="3" s="1"/>
  <c r="CS17" i="3"/>
  <c r="CQ17" i="3"/>
  <c r="CP17" i="3"/>
  <c r="CR17" i="3" s="1"/>
  <c r="CS16" i="3"/>
  <c r="CQ16" i="3"/>
  <c r="CP16" i="3"/>
  <c r="CR16" i="3" s="1"/>
  <c r="CS15" i="3"/>
  <c r="CQ15" i="3"/>
  <c r="CP15" i="3"/>
  <c r="CR15" i="3" s="1"/>
  <c r="CS14" i="3"/>
  <c r="CX14" i="3" s="1"/>
  <c r="CQ14" i="3"/>
  <c r="CP14" i="3"/>
  <c r="CR14" i="3" s="1"/>
  <c r="CS13" i="3"/>
  <c r="CQ13" i="3"/>
  <c r="CP13" i="3"/>
  <c r="CR13" i="3" s="1"/>
  <c r="CS12" i="3"/>
  <c r="CQ12" i="3"/>
  <c r="CP12" i="3"/>
  <c r="CR12" i="3" s="1"/>
  <c r="CS11" i="3"/>
  <c r="CQ11" i="3"/>
  <c r="CP11" i="3"/>
  <c r="CR11" i="3" s="1"/>
  <c r="CS10" i="3"/>
  <c r="CQ10" i="3"/>
  <c r="CP10" i="3"/>
  <c r="CR10" i="3" s="1"/>
  <c r="CS9" i="3"/>
  <c r="CQ9" i="3"/>
  <c r="CP9" i="3"/>
  <c r="CR9" i="3" s="1"/>
  <c r="CS8" i="3"/>
  <c r="CQ8" i="3"/>
  <c r="CP8" i="3"/>
  <c r="CR8" i="3" s="1"/>
  <c r="CS7" i="3"/>
  <c r="CQ7" i="3"/>
  <c r="CP7" i="3"/>
  <c r="CR7" i="3" s="1"/>
  <c r="CS6" i="3"/>
  <c r="CQ6" i="3"/>
  <c r="CP6" i="3"/>
  <c r="CR6" i="3" s="1"/>
  <c r="CS5" i="3"/>
  <c r="CQ5" i="3"/>
  <c r="CP5" i="3"/>
  <c r="CR5" i="3" s="1"/>
  <c r="CS4" i="3"/>
  <c r="CQ4" i="3"/>
  <c r="CP4" i="3"/>
  <c r="CR4" i="3" s="1"/>
  <c r="CS3" i="3"/>
  <c r="DI3" i="3" s="1"/>
  <c r="CQ3" i="3"/>
  <c r="CP3" i="3"/>
  <c r="CR3" i="3" s="1"/>
  <c r="CS2" i="3"/>
  <c r="CQ2" i="3"/>
  <c r="CP2" i="3"/>
  <c r="CR2" i="3" s="1"/>
  <c r="CV87" i="3"/>
  <c r="DB87" i="3"/>
  <c r="DM67" i="3"/>
  <c r="DI8" i="3"/>
  <c r="CV69" i="3"/>
  <c r="CX53" i="3"/>
  <c r="CU59" i="3"/>
  <c r="CZ53" i="3"/>
  <c r="DH87" i="3"/>
  <c r="DP83" i="3"/>
  <c r="DC92" i="3"/>
  <c r="DL41" i="3"/>
  <c r="DJ45" i="3"/>
  <c r="DK53" i="3"/>
  <c r="DC53" i="3"/>
  <c r="DK63" i="3"/>
  <c r="DK113" i="3"/>
  <c r="CY113" i="3"/>
  <c r="DF45" i="3"/>
  <c r="DR49" i="3"/>
  <c r="DD8" i="3"/>
  <c r="DQ37" i="3"/>
  <c r="DH45" i="3"/>
  <c r="DQ61" i="3"/>
  <c r="DG61" i="3"/>
  <c r="DO87" i="3"/>
  <c r="DJ87" i="3"/>
  <c r="DJ96" i="3"/>
  <c r="CZ75" i="3"/>
  <c r="DN117" i="3"/>
  <c r="DC117" i="3"/>
  <c r="DS59" i="3"/>
  <c r="DK83" i="3"/>
  <c r="CV3" i="3"/>
  <c r="DA9" i="3"/>
  <c r="DP21" i="3"/>
  <c r="DH21" i="3"/>
  <c r="DC21" i="3"/>
  <c r="CU21" i="3"/>
  <c r="CX5" i="3"/>
  <c r="DS8" i="3"/>
  <c r="CT5" i="3"/>
  <c r="DD9" i="3"/>
  <c r="CT9" i="3"/>
  <c r="DR29" i="3"/>
  <c r="DP29" i="3"/>
  <c r="CZ29" i="3"/>
  <c r="DK29" i="3"/>
  <c r="DG29" i="3"/>
  <c r="CX37" i="3"/>
  <c r="DH37" i="3"/>
  <c r="DS37" i="3"/>
  <c r="DO37" i="3"/>
  <c r="DB5" i="3"/>
  <c r="DD13" i="3"/>
  <c r="DK13" i="3"/>
  <c r="CY13" i="3"/>
  <c r="DG13" i="3"/>
  <c r="DI21" i="3"/>
  <c r="CZ16" i="3"/>
  <c r="CU17" i="3"/>
  <c r="DC25" i="3"/>
  <c r="DK25" i="3"/>
  <c r="DS33" i="3"/>
  <c r="DG17" i="3"/>
  <c r="CY32" i="3"/>
  <c r="DS93" i="3"/>
  <c r="DC93" i="3"/>
  <c r="DJ93" i="3"/>
  <c r="CX93" i="3"/>
  <c r="DB17" i="3"/>
  <c r="DL17" i="3"/>
  <c r="DQ17" i="3"/>
  <c r="DB25" i="3"/>
  <c r="CT25" i="3"/>
  <c r="DQ25" i="3"/>
  <c r="DJ33" i="3"/>
  <c r="CT33" i="3"/>
  <c r="CV33" i="3"/>
  <c r="DO34" i="3"/>
  <c r="DG35" i="3"/>
  <c r="DP107" i="3"/>
  <c r="DM107" i="3"/>
  <c r="DG107" i="3"/>
  <c r="CU107" i="3"/>
  <c r="DS107" i="3"/>
  <c r="CY107" i="3"/>
  <c r="DC107" i="3"/>
  <c r="DA41" i="3"/>
  <c r="DM41" i="3"/>
  <c r="DM45" i="3"/>
  <c r="CW49" i="3"/>
  <c r="DI49" i="3"/>
  <c r="DI59" i="3"/>
  <c r="DM59" i="3"/>
  <c r="DN65" i="3"/>
  <c r="CT65" i="3"/>
  <c r="DI65" i="3"/>
  <c r="DB63" i="3"/>
  <c r="DJ67" i="3"/>
  <c r="DB67" i="3"/>
  <c r="DE74" i="3"/>
  <c r="DQ109" i="3"/>
  <c r="DM109" i="3"/>
  <c r="DD109" i="3"/>
  <c r="CZ109" i="3"/>
  <c r="DG109" i="3"/>
  <c r="CY109" i="3"/>
  <c r="DH95" i="3"/>
  <c r="CU116" i="3"/>
  <c r="DE69" i="3"/>
  <c r="DM73" i="3"/>
  <c r="DQ75" i="3"/>
  <c r="CW79" i="3"/>
  <c r="DA79" i="3"/>
  <c r="DI83" i="3"/>
  <c r="DM83" i="3"/>
  <c r="DE87" i="3"/>
  <c r="DL89" i="3"/>
  <c r="DB89" i="3"/>
  <c r="DH99" i="3"/>
  <c r="CV99" i="3"/>
  <c r="DC99" i="3"/>
  <c r="CU99" i="3"/>
  <c r="DL101" i="3"/>
  <c r="CY101" i="3"/>
  <c r="DP103" i="3"/>
  <c r="DL103" i="3"/>
  <c r="CV103" i="3"/>
  <c r="DS103" i="3"/>
  <c r="DC103" i="3"/>
  <c r="CU103" i="3"/>
  <c r="DO105" i="3"/>
  <c r="CY105" i="3"/>
  <c r="CT69" i="3"/>
  <c r="CX69" i="3"/>
  <c r="DN69" i="3"/>
  <c r="DN73" i="3"/>
  <c r="CT75" i="3"/>
  <c r="CX75" i="3"/>
  <c r="DN75" i="3"/>
  <c r="CX77" i="3"/>
  <c r="DF77" i="3"/>
  <c r="CT79" i="3"/>
  <c r="DB79" i="3"/>
  <c r="CT81" i="3"/>
  <c r="DJ81" i="3"/>
  <c r="DN81" i="3"/>
  <c r="DB83" i="3"/>
  <c r="DN85" i="3"/>
  <c r="DP91" i="3"/>
  <c r="DD91" i="3"/>
  <c r="CZ91" i="3"/>
  <c r="DO91" i="3"/>
  <c r="DK91" i="3"/>
  <c r="CY91" i="3"/>
  <c r="CU91" i="3"/>
  <c r="DQ91" i="3"/>
  <c r="CW98" i="3"/>
  <c r="DO106" i="3"/>
  <c r="DI118" i="3"/>
  <c r="CY120" i="3"/>
  <c r="DQ120" i="3"/>
  <c r="CV113" i="3"/>
  <c r="DL113" i="3"/>
  <c r="CZ115" i="3"/>
  <c r="DD115" i="3"/>
  <c r="DP115" i="3"/>
  <c r="DD117" i="3"/>
  <c r="DH117" i="3"/>
  <c r="CZ119" i="3"/>
  <c r="DD119" i="3"/>
  <c r="DP119" i="3"/>
  <c r="CW113" i="3"/>
  <c r="DM113" i="3"/>
  <c r="DA115" i="3"/>
  <c r="DE115" i="3"/>
  <c r="DE117" i="3"/>
  <c r="DM117" i="3"/>
  <c r="DE119" i="3"/>
  <c r="DI119" i="3"/>
  <c r="D26" i="6"/>
  <c r="S21" i="8" l="1"/>
  <c r="DS4" i="3"/>
  <c r="DG4" i="3"/>
  <c r="DQ4" i="3"/>
  <c r="DD4" i="3"/>
  <c r="DN4" i="3"/>
  <c r="DM4" i="3"/>
  <c r="CV4" i="3"/>
  <c r="DF4" i="3"/>
  <c r="DB4" i="3"/>
  <c r="DH4" i="3"/>
  <c r="DN12" i="3"/>
  <c r="DH12" i="3"/>
  <c r="DK12" i="3"/>
  <c r="CV16" i="3"/>
  <c r="DS16" i="3"/>
  <c r="DP16" i="3"/>
  <c r="CX16" i="3"/>
  <c r="DL16" i="3"/>
  <c r="CY16" i="3"/>
  <c r="CW16" i="3"/>
  <c r="DF16" i="3"/>
  <c r="CU16" i="3"/>
  <c r="DH16" i="3"/>
  <c r="DI16" i="3"/>
  <c r="DQ16" i="3"/>
  <c r="DL20" i="3"/>
  <c r="DJ20" i="3"/>
  <c r="DS20" i="3"/>
  <c r="DD20" i="3"/>
  <c r="CX20" i="3"/>
  <c r="DK20" i="3"/>
  <c r="DN20" i="3"/>
  <c r="DG20" i="3"/>
  <c r="DP20" i="3"/>
  <c r="CT20" i="3"/>
  <c r="DM20" i="3"/>
  <c r="DR24" i="3"/>
  <c r="DI24" i="3"/>
  <c r="DB24" i="3"/>
  <c r="DK24" i="3"/>
  <c r="DP36" i="3"/>
  <c r="DN36" i="3"/>
  <c r="CW36" i="3"/>
  <c r="CY36" i="3"/>
  <c r="DA36" i="3"/>
  <c r="DH36" i="3"/>
  <c r="DB36" i="3"/>
  <c r="DS36" i="3"/>
  <c r="CT36" i="3"/>
  <c r="DO36" i="3"/>
  <c r="CZ36" i="3"/>
  <c r="DC36" i="3"/>
  <c r="DR36" i="3"/>
  <c r="CY52" i="3"/>
  <c r="DH52" i="3"/>
  <c r="DG52" i="3"/>
  <c r="DA52" i="3"/>
  <c r="DO52" i="3"/>
  <c r="DI52" i="3"/>
  <c r="DN52" i="3"/>
  <c r="CU52" i="3"/>
  <c r="DP82" i="3"/>
  <c r="CV82" i="3"/>
  <c r="DC82" i="3"/>
  <c r="DR82" i="3"/>
  <c r="DL82" i="3"/>
  <c r="DS82" i="3"/>
  <c r="CU82" i="3"/>
  <c r="DJ82" i="3"/>
  <c r="CZ82" i="3"/>
  <c r="DF82" i="3"/>
  <c r="DE82" i="3"/>
  <c r="DG82" i="3"/>
  <c r="CW82" i="3"/>
  <c r="DK82" i="3"/>
  <c r="DB82" i="3"/>
  <c r="DI82" i="3"/>
  <c r="DL86" i="3"/>
  <c r="DO86" i="3"/>
  <c r="DF86" i="3"/>
  <c r="CW86" i="3"/>
  <c r="DH86" i="3"/>
  <c r="DG86" i="3"/>
  <c r="DJ86" i="3"/>
  <c r="DQ86" i="3"/>
  <c r="CY86" i="3"/>
  <c r="DD86" i="3"/>
  <c r="DN86" i="3"/>
  <c r="DB86" i="3"/>
  <c r="DP92" i="3"/>
  <c r="DD92" i="3"/>
  <c r="DS92" i="3"/>
  <c r="DA92" i="3"/>
  <c r="DF92" i="3"/>
  <c r="DG92" i="3"/>
  <c r="DE92" i="3"/>
  <c r="DJ92" i="3"/>
  <c r="DK92" i="3"/>
  <c r="DM92" i="3"/>
  <c r="DG102" i="3"/>
  <c r="DH102" i="3"/>
  <c r="DJ102" i="3"/>
  <c r="DE102" i="3"/>
  <c r="DI102" i="3"/>
  <c r="DM102" i="3"/>
  <c r="DI116" i="3"/>
  <c r="DC116" i="3"/>
  <c r="DJ116" i="3"/>
  <c r="DM116" i="3"/>
  <c r="DH116" i="3"/>
  <c r="DS116" i="3"/>
  <c r="CY116" i="3"/>
  <c r="DF116" i="3"/>
  <c r="CW116" i="3"/>
  <c r="DQ116" i="3"/>
  <c r="DN116" i="3"/>
  <c r="DD116" i="3"/>
  <c r="DK116" i="3"/>
  <c r="DO116" i="3"/>
  <c r="CX116" i="3"/>
  <c r="DA116" i="3"/>
  <c r="CT116" i="3"/>
  <c r="CX120" i="3"/>
  <c r="CX106" i="3"/>
  <c r="DE52" i="3"/>
  <c r="CX36" i="3"/>
  <c r="CU106" i="3"/>
  <c r="DB92" i="3"/>
  <c r="CW92" i="3"/>
  <c r="DN82" i="3"/>
  <c r="DD78" i="3"/>
  <c r="DJ16" i="3"/>
  <c r="CT86" i="3"/>
  <c r="CU20" i="3"/>
  <c r="CZ4" i="3"/>
  <c r="DF8" i="3"/>
  <c r="CW8" i="3"/>
  <c r="CT8" i="3"/>
  <c r="CZ8" i="3"/>
  <c r="DM8" i="3"/>
  <c r="DJ8" i="3"/>
  <c r="CV8" i="3"/>
  <c r="DR8" i="3"/>
  <c r="DO8" i="3"/>
  <c r="CY8" i="3"/>
  <c r="DH28" i="3"/>
  <c r="DF28" i="3"/>
  <c r="DK28" i="3"/>
  <c r="DD28" i="3"/>
  <c r="CX28" i="3"/>
  <c r="DC28" i="3"/>
  <c r="DQ28" i="3"/>
  <c r="DN28" i="3"/>
  <c r="CY28" i="3"/>
  <c r="DE28" i="3"/>
  <c r="DM28" i="3"/>
  <c r="DL28" i="3"/>
  <c r="DL32" i="3"/>
  <c r="DA32" i="3"/>
  <c r="DS32" i="3"/>
  <c r="DI40" i="3"/>
  <c r="DB40" i="3"/>
  <c r="DL44" i="3"/>
  <c r="CU44" i="3"/>
  <c r="DJ44" i="3"/>
  <c r="DO44" i="3"/>
  <c r="DM44" i="3"/>
  <c r="DE44" i="3"/>
  <c r="DP44" i="3"/>
  <c r="DC44" i="3"/>
  <c r="DK44" i="3"/>
  <c r="DD44" i="3"/>
  <c r="DN44" i="3"/>
  <c r="DI48" i="3"/>
  <c r="DQ48" i="3"/>
  <c r="CV48" i="3"/>
  <c r="DC48" i="3"/>
  <c r="DL48" i="3"/>
  <c r="DS48" i="3"/>
  <c r="DJ58" i="3"/>
  <c r="DG58" i="3"/>
  <c r="CW58" i="3"/>
  <c r="DO58" i="3"/>
  <c r="DA58" i="3"/>
  <c r="DQ58" i="3"/>
  <c r="DC58" i="3"/>
  <c r="DM58" i="3"/>
  <c r="CY58" i="3"/>
  <c r="DE58" i="3"/>
  <c r="CY64" i="3"/>
  <c r="DD64" i="3"/>
  <c r="DI64" i="3"/>
  <c r="CZ64" i="3"/>
  <c r="DN64" i="3"/>
  <c r="CV64" i="3"/>
  <c r="DC64" i="3"/>
  <c r="DP64" i="3"/>
  <c r="DF68" i="3"/>
  <c r="DO68" i="3"/>
  <c r="CY68" i="3"/>
  <c r="DB68" i="3"/>
  <c r="DQ74" i="3"/>
  <c r="CZ74" i="3"/>
  <c r="DG74" i="3"/>
  <c r="DJ74" i="3"/>
  <c r="CW74" i="3"/>
  <c r="DP74" i="3"/>
  <c r="CV74" i="3"/>
  <c r="DC74" i="3"/>
  <c r="CT74" i="3"/>
  <c r="DK74" i="3"/>
  <c r="DN74" i="3"/>
  <c r="DH74" i="3"/>
  <c r="DL74" i="3"/>
  <c r="CU74" i="3"/>
  <c r="DR74" i="3"/>
  <c r="DP78" i="3"/>
  <c r="CV78" i="3"/>
  <c r="CY78" i="3"/>
  <c r="DQ78" i="3"/>
  <c r="DM78" i="3"/>
  <c r="DL78" i="3"/>
  <c r="DO78" i="3"/>
  <c r="CU78" i="3"/>
  <c r="DE78" i="3"/>
  <c r="CZ78" i="3"/>
  <c r="CX78" i="3"/>
  <c r="DG78" i="3"/>
  <c r="DK78" i="3"/>
  <c r="DJ78" i="3"/>
  <c r="DA78" i="3"/>
  <c r="DC96" i="3"/>
  <c r="DP96" i="3"/>
  <c r="CV96" i="3"/>
  <c r="CX96" i="3"/>
  <c r="DA96" i="3"/>
  <c r="DI96" i="3"/>
  <c r="DE96" i="3"/>
  <c r="DF96" i="3"/>
  <c r="DJ98" i="3"/>
  <c r="CX98" i="3"/>
  <c r="CT98" i="3"/>
  <c r="DG98" i="3"/>
  <c r="DA98" i="3"/>
  <c r="DC98" i="3"/>
  <c r="CZ98" i="3"/>
  <c r="DQ98" i="3"/>
  <c r="DE98" i="3"/>
  <c r="DM98" i="3"/>
  <c r="DM106" i="3"/>
  <c r="DE106" i="3"/>
  <c r="CZ106" i="3"/>
  <c r="DN106" i="3"/>
  <c r="CT106" i="3"/>
  <c r="DB106" i="3"/>
  <c r="DK106" i="3"/>
  <c r="DJ106" i="3"/>
  <c r="DD106" i="3"/>
  <c r="DP106" i="3"/>
  <c r="DI106" i="3"/>
  <c r="DD120" i="3"/>
  <c r="DM120" i="3"/>
  <c r="DE120" i="3"/>
  <c r="DG120" i="3"/>
  <c r="DN120" i="3"/>
  <c r="CT120" i="3"/>
  <c r="DH120" i="3"/>
  <c r="CZ120" i="3"/>
  <c r="DC120" i="3"/>
  <c r="DJ120" i="3"/>
  <c r="DI120" i="3"/>
  <c r="DS120" i="3"/>
  <c r="DO120" i="3"/>
  <c r="DQ92" i="3"/>
  <c r="DS74" i="3"/>
  <c r="DN78" i="3"/>
  <c r="DC106" i="3"/>
  <c r="DR120" i="3"/>
  <c r="CW102" i="3"/>
  <c r="DL116" i="3"/>
  <c r="DH82" i="3"/>
  <c r="DL64" i="3"/>
  <c r="DK52" i="3"/>
  <c r="DH44" i="3"/>
  <c r="DS86" i="3"/>
  <c r="CV20" i="3"/>
  <c r="DR28" i="3"/>
  <c r="CV98" i="3"/>
  <c r="DN58" i="3"/>
  <c r="CW55" i="3"/>
  <c r="DR55" i="3"/>
  <c r="DM55" i="3"/>
  <c r="DQ67" i="3"/>
  <c r="DD67" i="3"/>
  <c r="DL67" i="3"/>
  <c r="DI89" i="3"/>
  <c r="DO89" i="3"/>
  <c r="DR89" i="3"/>
  <c r="DG89" i="3"/>
  <c r="CV101" i="3"/>
  <c r="DA101" i="3"/>
  <c r="DO101" i="3"/>
  <c r="DQ101" i="3"/>
  <c r="DA119" i="3"/>
  <c r="DM115" i="3"/>
  <c r="CW115" i="3"/>
  <c r="DL119" i="3"/>
  <c r="CV119" i="3"/>
  <c r="DL115" i="3"/>
  <c r="CV115" i="3"/>
  <c r="DI91" i="3"/>
  <c r="DC91" i="3"/>
  <c r="DS91" i="3"/>
  <c r="DH91" i="3"/>
  <c r="DJ85" i="3"/>
  <c r="DF81" i="3"/>
  <c r="DQ105" i="3"/>
  <c r="CV105" i="3"/>
  <c r="DG101" i="3"/>
  <c r="CY89" i="3"/>
  <c r="DE85" i="3"/>
  <c r="DM81" i="3"/>
  <c r="DM77" i="3"/>
  <c r="DR67" i="3"/>
  <c r="DM51" i="3"/>
  <c r="DL3" i="3"/>
  <c r="DN57" i="3"/>
  <c r="CU115" i="3"/>
  <c r="DR63" i="3"/>
  <c r="DD63" i="3"/>
  <c r="DA63" i="3"/>
  <c r="DJ63" i="3"/>
  <c r="DO63" i="3"/>
  <c r="CW73" i="3"/>
  <c r="DF73" i="3"/>
  <c r="DP73" i="3"/>
  <c r="DE73" i="3"/>
  <c r="CW77" i="3"/>
  <c r="DE77" i="3"/>
  <c r="DN105" i="3"/>
  <c r="DL105" i="3"/>
  <c r="DG105" i="3"/>
  <c r="DD105" i="3"/>
  <c r="DM119" i="3"/>
  <c r="CW119" i="3"/>
  <c r="DI115" i="3"/>
  <c r="DH119" i="3"/>
  <c r="DH115" i="3"/>
  <c r="DA91" i="3"/>
  <c r="DG91" i="3"/>
  <c r="CV91" i="3"/>
  <c r="DL91" i="3"/>
  <c r="CX81" i="3"/>
  <c r="DN77" i="3"/>
  <c r="DA105" i="3"/>
  <c r="DD101" i="3"/>
  <c r="DD89" i="3"/>
  <c r="CW85" i="3"/>
  <c r="DE81" i="3"/>
  <c r="DC95" i="3"/>
  <c r="CT67" i="3"/>
  <c r="CT63" i="3"/>
  <c r="DN39" i="3"/>
  <c r="CU3" i="3"/>
  <c r="DP67" i="3"/>
  <c r="DG57" i="3"/>
  <c r="DF30" i="3"/>
  <c r="CZ30" i="3"/>
  <c r="DL34" i="3"/>
  <c r="DR34" i="3"/>
  <c r="DR38" i="3"/>
  <c r="DH38" i="3"/>
  <c r="DC42" i="3"/>
  <c r="DS42" i="3"/>
  <c r="DQ66" i="3"/>
  <c r="DP66" i="3"/>
  <c r="DC110" i="3"/>
  <c r="DN110" i="3"/>
  <c r="DS114" i="3"/>
  <c r="CZ114" i="3"/>
  <c r="DR118" i="3"/>
  <c r="CW118" i="3"/>
  <c r="DS5" i="3"/>
  <c r="CV5" i="3"/>
  <c r="DG5" i="3"/>
  <c r="DQ5" i="3"/>
  <c r="DF5" i="3"/>
  <c r="DH5" i="3"/>
  <c r="DO5" i="3"/>
  <c r="DK5" i="3"/>
  <c r="DS9" i="3"/>
  <c r="DI9" i="3"/>
  <c r="DM9" i="3"/>
  <c r="DP9" i="3"/>
  <c r="CZ9" i="3"/>
  <c r="DE9" i="3"/>
  <c r="DQ9" i="3"/>
  <c r="DC9" i="3"/>
  <c r="DN9" i="3"/>
  <c r="CX9" i="3"/>
  <c r="DL9" i="3"/>
  <c r="DO9" i="3"/>
  <c r="CU9" i="3"/>
  <c r="DR9" i="3"/>
  <c r="DF9" i="3"/>
  <c r="DH9" i="3"/>
  <c r="DJ9" i="3"/>
  <c r="DG9" i="3"/>
  <c r="DS13" i="3"/>
  <c r="DI13" i="3"/>
  <c r="DP13" i="3"/>
  <c r="CZ13" i="3"/>
  <c r="DF13" i="3"/>
  <c r="DJ13" i="3"/>
  <c r="DR13" i="3"/>
  <c r="CW13" i="3"/>
  <c r="CV13" i="3"/>
  <c r="CU13" i="3"/>
  <c r="CT13" i="3"/>
  <c r="DN13" i="3"/>
  <c r="DC13" i="3"/>
  <c r="DL13" i="3"/>
  <c r="DQ13" i="3"/>
  <c r="DO13" i="3"/>
  <c r="DM13" i="3"/>
  <c r="DO17" i="3"/>
  <c r="CW17" i="3"/>
  <c r="DC17" i="3"/>
  <c r="CY17" i="3"/>
  <c r="DN17" i="3"/>
  <c r="CX17" i="3"/>
  <c r="DH17" i="3"/>
  <c r="DA17" i="3"/>
  <c r="DS17" i="3"/>
  <c r="DR17" i="3"/>
  <c r="CT17" i="3"/>
  <c r="CZ17" i="3"/>
  <c r="DM17" i="3"/>
  <c r="DJ17" i="3"/>
  <c r="DP17" i="3"/>
  <c r="CV17" i="3"/>
  <c r="DR21" i="3"/>
  <c r="DB21" i="3"/>
  <c r="DL21" i="3"/>
  <c r="CV21" i="3"/>
  <c r="DS21" i="3"/>
  <c r="DO21" i="3"/>
  <c r="CX21" i="3"/>
  <c r="DD21" i="3"/>
  <c r="CW21" i="3"/>
  <c r="DG21" i="3"/>
  <c r="DQ21" i="3"/>
  <c r="DN21" i="3"/>
  <c r="CT21" i="3"/>
  <c r="CZ21" i="3"/>
  <c r="DK21" i="3"/>
  <c r="CY21" i="3"/>
  <c r="DA21" i="3"/>
  <c r="DO25" i="3"/>
  <c r="DE25" i="3"/>
  <c r="CW25" i="3"/>
  <c r="CU25" i="3"/>
  <c r="DG25" i="3"/>
  <c r="DN25" i="3"/>
  <c r="CX25" i="3"/>
  <c r="DH25" i="3"/>
  <c r="DA25" i="3"/>
  <c r="DS25" i="3"/>
  <c r="CY25" i="3"/>
  <c r="DJ25" i="3"/>
  <c r="DP25" i="3"/>
  <c r="CV25" i="3"/>
  <c r="DF25" i="3"/>
  <c r="DL25" i="3"/>
  <c r="DI25" i="3"/>
  <c r="DI29" i="3"/>
  <c r="DQ29" i="3"/>
  <c r="DJ29" i="3"/>
  <c r="CT29" i="3"/>
  <c r="DD29" i="3"/>
  <c r="DE29" i="3"/>
  <c r="DC29" i="3"/>
  <c r="CY29" i="3"/>
  <c r="DF29" i="3"/>
  <c r="DL29" i="3"/>
  <c r="DM29" i="3"/>
  <c r="CU29" i="3"/>
  <c r="DA29" i="3"/>
  <c r="DB29" i="3"/>
  <c r="DH29" i="3"/>
  <c r="CW29" i="3"/>
  <c r="DO29" i="3"/>
  <c r="DO33" i="3"/>
  <c r="CW33" i="3"/>
  <c r="DE33" i="3"/>
  <c r="CY33" i="3"/>
  <c r="DN33" i="3"/>
  <c r="CX33" i="3"/>
  <c r="DH33" i="3"/>
  <c r="DA33" i="3"/>
  <c r="CU33" i="3"/>
  <c r="DC33" i="3"/>
  <c r="DG33" i="3"/>
  <c r="DF33" i="3"/>
  <c r="DL33" i="3"/>
  <c r="DI33" i="3"/>
  <c r="DM33" i="3"/>
  <c r="DB33" i="3"/>
  <c r="DD33" i="3"/>
  <c r="DQ33" i="3"/>
  <c r="DI37" i="3"/>
  <c r="DF37" i="3"/>
  <c r="DP37" i="3"/>
  <c r="CZ37" i="3"/>
  <c r="CW37" i="3"/>
  <c r="CU37" i="3"/>
  <c r="DN37" i="3"/>
  <c r="CT37" i="3"/>
  <c r="CV37" i="3"/>
  <c r="DK37" i="3"/>
  <c r="CY37" i="3"/>
  <c r="DJ37" i="3"/>
  <c r="DL37" i="3"/>
  <c r="DM37" i="3"/>
  <c r="DC37" i="3"/>
  <c r="DA37" i="3"/>
  <c r="DS41" i="3"/>
  <c r="DG41" i="3"/>
  <c r="CZ41" i="3"/>
  <c r="CV41" i="3"/>
  <c r="DB41" i="3"/>
  <c r="CY41" i="3"/>
  <c r="DP41" i="3"/>
  <c r="DC41" i="3"/>
  <c r="DN41" i="3"/>
  <c r="DH41" i="3"/>
  <c r="DQ41" i="3"/>
  <c r="DJ41" i="3"/>
  <c r="CT41" i="3"/>
  <c r="DR41" i="3"/>
  <c r="DE41" i="3"/>
  <c r="CU41" i="3"/>
  <c r="DO41" i="3"/>
  <c r="DD41" i="3"/>
  <c r="DK41" i="3"/>
  <c r="DI41" i="3"/>
  <c r="DN45" i="3"/>
  <c r="DC45" i="3"/>
  <c r="DP45" i="3"/>
  <c r="CU45" i="3"/>
  <c r="DB45" i="3"/>
  <c r="DL45" i="3"/>
  <c r="CV45" i="3"/>
  <c r="CZ45" i="3"/>
  <c r="DO45" i="3"/>
  <c r="DD45" i="3"/>
  <c r="DR45" i="3"/>
  <c r="DG45" i="3"/>
  <c r="DA45" i="3"/>
  <c r="DQ45" i="3"/>
  <c r="CT45" i="3"/>
  <c r="DE45" i="3"/>
  <c r="DP49" i="3"/>
  <c r="DC49" i="3"/>
  <c r="DL49" i="3"/>
  <c r="DF49" i="3"/>
  <c r="CT49" i="3"/>
  <c r="DK49" i="3"/>
  <c r="CX49" i="3"/>
  <c r="DS49" i="3"/>
  <c r="CY49" i="3"/>
  <c r="DJ49" i="3"/>
  <c r="DG49" i="3"/>
  <c r="DO49" i="3"/>
  <c r="CV49" i="3"/>
  <c r="CZ49" i="3"/>
  <c r="DA49" i="3"/>
  <c r="CU49" i="3"/>
  <c r="DQ49" i="3"/>
  <c r="DH49" i="3"/>
  <c r="DE49" i="3"/>
  <c r="DF53" i="3"/>
  <c r="DG53" i="3"/>
  <c r="DP53" i="3"/>
  <c r="DJ53" i="3"/>
  <c r="DR53" i="3"/>
  <c r="DB53" i="3"/>
  <c r="CU53" i="3"/>
  <c r="CY53" i="3"/>
  <c r="CV53" i="3"/>
  <c r="DS53" i="3"/>
  <c r="DD53" i="3"/>
  <c r="DL53" i="3"/>
  <c r="DI53" i="3"/>
  <c r="DH53" i="3"/>
  <c r="CT53" i="3"/>
  <c r="CW53" i="3"/>
  <c r="DM53" i="3"/>
  <c r="DG59" i="3"/>
  <c r="DB59" i="3"/>
  <c r="CV59" i="3"/>
  <c r="DC59" i="3"/>
  <c r="DJ59" i="3"/>
  <c r="DR59" i="3"/>
  <c r="CX59" i="3"/>
  <c r="DQ59" i="3"/>
  <c r="DA59" i="3"/>
  <c r="CZ59" i="3"/>
  <c r="DH59" i="3"/>
  <c r="DE59" i="3"/>
  <c r="CT61" i="3"/>
  <c r="DJ61" i="3"/>
  <c r="DP61" i="3"/>
  <c r="DL61" i="3"/>
  <c r="DS61" i="3"/>
  <c r="CX61" i="3"/>
  <c r="DR61" i="3"/>
  <c r="DN61" i="3"/>
  <c r="DK61" i="3"/>
  <c r="DO61" i="3"/>
  <c r="DB61" i="3"/>
  <c r="CZ61" i="3"/>
  <c r="CW61" i="3"/>
  <c r="DM61" i="3"/>
  <c r="CY61" i="3"/>
  <c r="CV61" i="3"/>
  <c r="DA61" i="3"/>
  <c r="DQ65" i="3"/>
  <c r="DP65" i="3"/>
  <c r="DF65" i="3"/>
  <c r="CY65" i="3"/>
  <c r="CZ65" i="3"/>
  <c r="DR65" i="3"/>
  <c r="DB65" i="3"/>
  <c r="DD65" i="3"/>
  <c r="DL69" i="3"/>
  <c r="DH69" i="3"/>
  <c r="DD69" i="3"/>
  <c r="CY69" i="3"/>
  <c r="CW69" i="3"/>
  <c r="DM69" i="3"/>
  <c r="DF69" i="3"/>
  <c r="DA69" i="3"/>
  <c r="DQ69" i="3"/>
  <c r="DI75" i="3"/>
  <c r="DB75" i="3"/>
  <c r="CW75" i="3"/>
  <c r="DM75" i="3"/>
  <c r="DP79" i="3"/>
  <c r="DK79" i="3"/>
  <c r="DG79" i="3"/>
  <c r="DH79" i="3"/>
  <c r="DC79" i="3"/>
  <c r="CZ79" i="3"/>
  <c r="DD79" i="3"/>
  <c r="DE79" i="3"/>
  <c r="CX79" i="3"/>
  <c r="DN79" i="3"/>
  <c r="CV79" i="3"/>
  <c r="DI79" i="3"/>
  <c r="CY83" i="3"/>
  <c r="CU83" i="3"/>
  <c r="DL83" i="3"/>
  <c r="DD83" i="3"/>
  <c r="DC83" i="3"/>
  <c r="DS83" i="3"/>
  <c r="DA83" i="3"/>
  <c r="DQ83" i="3"/>
  <c r="DJ83" i="3"/>
  <c r="CZ83" i="3"/>
  <c r="DH83" i="3"/>
  <c r="DE83" i="3"/>
  <c r="DS87" i="3"/>
  <c r="CX87" i="3"/>
  <c r="DQ87" i="3"/>
  <c r="CY87" i="3"/>
  <c r="DF87" i="3"/>
  <c r="DN87" i="3"/>
  <c r="DG87" i="3"/>
  <c r="DD87" i="3"/>
  <c r="CZ87" i="3"/>
  <c r="DR87" i="3"/>
  <c r="CT87" i="3"/>
  <c r="DC87" i="3"/>
  <c r="CW87" i="3"/>
  <c r="DM87" i="3"/>
  <c r="DP87" i="3"/>
  <c r="DA87" i="3"/>
  <c r="DP93" i="3"/>
  <c r="CZ93" i="3"/>
  <c r="DK93" i="3"/>
  <c r="CU93" i="3"/>
  <c r="DR93" i="3"/>
  <c r="DN93" i="3"/>
  <c r="DA93" i="3"/>
  <c r="DH93" i="3"/>
  <c r="DO93" i="3"/>
  <c r="DM93" i="3"/>
  <c r="DB93" i="3"/>
  <c r="DQ93" i="3"/>
  <c r="DD93" i="3"/>
  <c r="DG93" i="3"/>
  <c r="DE93" i="3"/>
  <c r="CT93" i="3"/>
  <c r="DI93" i="3"/>
  <c r="DD99" i="3"/>
  <c r="DO99" i="3"/>
  <c r="CY99" i="3"/>
  <c r="DQ99" i="3"/>
  <c r="DN99" i="3"/>
  <c r="DE99" i="3"/>
  <c r="DP99" i="3"/>
  <c r="CZ99" i="3"/>
  <c r="DK99" i="3"/>
  <c r="DD103" i="3"/>
  <c r="DO103" i="3"/>
  <c r="CY103" i="3"/>
  <c r="DQ103" i="3"/>
  <c r="DL107" i="3"/>
  <c r="CV107" i="3"/>
  <c r="DB107" i="3"/>
  <c r="DF107" i="3"/>
  <c r="DI107" i="3"/>
  <c r="CT107" i="3"/>
  <c r="DN107" i="3"/>
  <c r="DH107" i="3"/>
  <c r="DR107" i="3"/>
  <c r="CW107" i="3"/>
  <c r="DA107" i="3"/>
  <c r="CX107" i="3"/>
  <c r="DJ107" i="3"/>
  <c r="DK109" i="3"/>
  <c r="DI109" i="3"/>
  <c r="DL109" i="3"/>
  <c r="CV109" i="3"/>
  <c r="CU109" i="3"/>
  <c r="CT109" i="3"/>
  <c r="CX109" i="3"/>
  <c r="DE109" i="3"/>
  <c r="DH109" i="3"/>
  <c r="DR109" i="3"/>
  <c r="DO109" i="3"/>
  <c r="DS109" i="3"/>
  <c r="DQ113" i="3"/>
  <c r="CT113" i="3"/>
  <c r="DS113" i="3"/>
  <c r="DG113" i="3"/>
  <c r="DJ113" i="3"/>
  <c r="CX113" i="3"/>
  <c r="DO113" i="3"/>
  <c r="DB113" i="3"/>
  <c r="DC113" i="3"/>
  <c r="CZ113" i="3"/>
  <c r="DP113" i="3"/>
  <c r="DA113" i="3"/>
  <c r="DN113" i="3"/>
  <c r="CU113" i="3"/>
  <c r="DB117" i="3"/>
  <c r="CX117" i="3"/>
  <c r="CU117" i="3"/>
  <c r="CT117" i="3"/>
  <c r="DK117" i="3"/>
  <c r="DO117" i="3"/>
  <c r="DQ117" i="3"/>
  <c r="DF117" i="3"/>
  <c r="CZ117" i="3"/>
  <c r="DP117" i="3"/>
  <c r="DI117" i="3"/>
  <c r="DR117" i="3"/>
  <c r="DS117" i="3"/>
  <c r="DA117" i="3"/>
  <c r="DI113" i="3"/>
  <c r="CV117" i="3"/>
  <c r="DH113" i="3"/>
  <c r="DN94" i="3"/>
  <c r="CW100" i="3"/>
  <c r="DM94" i="3"/>
  <c r="DN83" i="3"/>
  <c r="DJ79" i="3"/>
  <c r="DJ75" i="3"/>
  <c r="DJ69" i="3"/>
  <c r="DI103" i="3"/>
  <c r="DG103" i="3"/>
  <c r="CZ103" i="3"/>
  <c r="DI99" i="3"/>
  <c r="DG99" i="3"/>
  <c r="DL99" i="3"/>
  <c r="CW83" i="3"/>
  <c r="DQ79" i="3"/>
  <c r="DE75" i="3"/>
  <c r="DN109" i="3"/>
  <c r="DB109" i="3"/>
  <c r="DP109" i="3"/>
  <c r="CV62" i="3"/>
  <c r="CX65" i="3"/>
  <c r="DI61" i="3"/>
  <c r="CW59" i="3"/>
  <c r="DE53" i="3"/>
  <c r="DI45" i="3"/>
  <c r="CW41" i="3"/>
  <c r="DE107" i="3"/>
  <c r="DK107" i="3"/>
  <c r="CZ107" i="3"/>
  <c r="CZ33" i="3"/>
  <c r="DR33" i="3"/>
  <c r="CZ25" i="3"/>
  <c r="DR25" i="3"/>
  <c r="DI17" i="3"/>
  <c r="DF17" i="3"/>
  <c r="CW93" i="3"/>
  <c r="CV93" i="3"/>
  <c r="DE13" i="3"/>
  <c r="DH13" i="3"/>
  <c r="DK9" i="3"/>
  <c r="DE37" i="3"/>
  <c r="DB37" i="3"/>
  <c r="DS29" i="3"/>
  <c r="CX29" i="3"/>
  <c r="CY9" i="3"/>
  <c r="CY5" i="3"/>
  <c r="DR5" i="3"/>
  <c r="DE21" i="3"/>
  <c r="DF21" i="3"/>
  <c r="CV83" i="3"/>
  <c r="DN59" i="3"/>
  <c r="DJ117" i="3"/>
  <c r="CU87" i="3"/>
  <c r="DC61" i="3"/>
  <c r="CX41" i="3"/>
  <c r="DK45" i="3"/>
  <c r="DF113" i="3"/>
  <c r="CY45" i="3"/>
  <c r="DO53" i="3"/>
  <c r="DM25" i="3"/>
  <c r="DO83" i="3"/>
  <c r="CU61" i="3"/>
  <c r="CT59" i="3"/>
  <c r="DK33" i="3"/>
  <c r="DL87" i="3"/>
  <c r="DD49" i="3"/>
  <c r="CW117" i="3"/>
  <c r="DE113" i="3"/>
  <c r="DL117" i="3"/>
  <c r="DD113" i="3"/>
  <c r="DF83" i="3"/>
  <c r="DF79" i="3"/>
  <c r="DF75" i="3"/>
  <c r="DB69" i="3"/>
  <c r="DA103" i="3"/>
  <c r="DK103" i="3"/>
  <c r="DH103" i="3"/>
  <c r="DA99" i="3"/>
  <c r="DS99" i="3"/>
  <c r="DI87" i="3"/>
  <c r="DM79" i="3"/>
  <c r="DA75" i="3"/>
  <c r="DI69" i="3"/>
  <c r="DC109" i="3"/>
  <c r="DJ109" i="3"/>
  <c r="DA109" i="3"/>
  <c r="CX88" i="3"/>
  <c r="DO65" i="3"/>
  <c r="DJ65" i="3"/>
  <c r="DE61" i="3"/>
  <c r="DA53" i="3"/>
  <c r="DM49" i="3"/>
  <c r="CW45" i="3"/>
  <c r="DO107" i="3"/>
  <c r="DQ107" i="3"/>
  <c r="DD107" i="3"/>
  <c r="DP33" i="3"/>
  <c r="DD25" i="3"/>
  <c r="DD17" i="3"/>
  <c r="DF93" i="3"/>
  <c r="CY93" i="3"/>
  <c r="DL93" i="3"/>
  <c r="DK17" i="3"/>
  <c r="DB13" i="3"/>
  <c r="DA13" i="3"/>
  <c r="CW9" i="3"/>
  <c r="DG37" i="3"/>
  <c r="DD37" i="3"/>
  <c r="DR37" i="3"/>
  <c r="CV29" i="3"/>
  <c r="DN29" i="3"/>
  <c r="CV9" i="3"/>
  <c r="DL5" i="3"/>
  <c r="CX13" i="3"/>
  <c r="DB9" i="3"/>
  <c r="DM21" i="3"/>
  <c r="DJ21" i="3"/>
  <c r="CX83" i="3"/>
  <c r="DG65" i="3"/>
  <c r="DK87" i="3"/>
  <c r="DH61" i="3"/>
  <c r="DF41" i="3"/>
  <c r="DB49" i="3"/>
  <c r="DR113" i="3"/>
  <c r="DQ53" i="3"/>
  <c r="DE17" i="3"/>
  <c r="DN49" i="3"/>
  <c r="DC69" i="3"/>
  <c r="DN53" i="3"/>
  <c r="DE4" i="3"/>
  <c r="DJ4" i="3"/>
  <c r="CT4" i="3"/>
  <c r="DC4" i="3"/>
  <c r="DO4" i="3"/>
  <c r="DL8" i="3"/>
  <c r="DP8" i="3"/>
  <c r="DA8" i="3"/>
  <c r="CU8" i="3"/>
  <c r="DN8" i="3"/>
  <c r="CX8" i="3"/>
  <c r="DH8" i="3"/>
  <c r="DG8" i="3"/>
  <c r="DJ12" i="3"/>
  <c r="CX12" i="3"/>
  <c r="DO16" i="3"/>
  <c r="DG16" i="3"/>
  <c r="DA16" i="3"/>
  <c r="DM16" i="3"/>
  <c r="DE16" i="3"/>
  <c r="DR16" i="3"/>
  <c r="DB16" i="3"/>
  <c r="DD16" i="3"/>
  <c r="DI20" i="3"/>
  <c r="DH20" i="3"/>
  <c r="DR20" i="3"/>
  <c r="DB20" i="3"/>
  <c r="DE20" i="3"/>
  <c r="DC20" i="3"/>
  <c r="CY20" i="3"/>
  <c r="DA28" i="3"/>
  <c r="DI28" i="3"/>
  <c r="DP28" i="3"/>
  <c r="CZ28" i="3"/>
  <c r="DJ28" i="3"/>
  <c r="CT28" i="3"/>
  <c r="DS28" i="3"/>
  <c r="DO28" i="3"/>
  <c r="DK32" i="3"/>
  <c r="CV32" i="3"/>
  <c r="DI36" i="3"/>
  <c r="DL36" i="3"/>
  <c r="CV36" i="3"/>
  <c r="DF36" i="3"/>
  <c r="DM36" i="3"/>
  <c r="DK36" i="3"/>
  <c r="DG36" i="3"/>
  <c r="DQ36" i="3"/>
  <c r="DF44" i="3"/>
  <c r="CV44" i="3"/>
  <c r="CX44" i="3"/>
  <c r="DA44" i="3"/>
  <c r="DQ44" i="3"/>
  <c r="DG44" i="3"/>
  <c r="DR44" i="3"/>
  <c r="CW44" i="3"/>
  <c r="CZ44" i="3"/>
  <c r="DJ52" i="3"/>
  <c r="DB52" i="3"/>
  <c r="DQ52" i="3"/>
  <c r="DI74" i="3"/>
  <c r="DA74" i="3"/>
  <c r="DR78" i="3"/>
  <c r="CW78" i="3"/>
  <c r="DB78" i="3"/>
  <c r="DQ82" i="3"/>
  <c r="DA82" i="3"/>
  <c r="DM82" i="3"/>
  <c r="DI86" i="3"/>
  <c r="DP86" i="3"/>
  <c r="CZ86" i="3"/>
  <c r="DK86" i="3"/>
  <c r="CU86" i="3"/>
  <c r="DR86" i="3"/>
  <c r="DE86" i="3"/>
  <c r="DA86" i="3"/>
  <c r="DR92" i="3"/>
  <c r="CT92" i="3"/>
  <c r="CU92" i="3"/>
  <c r="CY92" i="3"/>
  <c r="CZ92" i="3"/>
  <c r="DL92" i="3"/>
  <c r="DK96" i="3"/>
  <c r="DR96" i="3"/>
  <c r="DS96" i="3"/>
  <c r="DG96" i="3"/>
  <c r="CT96" i="3"/>
  <c r="DQ96" i="3"/>
  <c r="CU96" i="3"/>
  <c r="DL96" i="3"/>
  <c r="DH98" i="3"/>
  <c r="DN98" i="3"/>
  <c r="DD98" i="3"/>
  <c r="DK98" i="3"/>
  <c r="DL98" i="3"/>
  <c r="CU98" i="3"/>
  <c r="DO98" i="3"/>
  <c r="DR98" i="3"/>
  <c r="DF98" i="3"/>
  <c r="DQ102" i="3"/>
  <c r="CZ102" i="3"/>
  <c r="DS102" i="3"/>
  <c r="DB102" i="3"/>
  <c r="CX102" i="3"/>
  <c r="DL106" i="3"/>
  <c r="DH106" i="3"/>
  <c r="DQ106" i="3"/>
  <c r="DG106" i="3"/>
  <c r="DS106" i="3"/>
  <c r="CW106" i="3"/>
  <c r="DL120" i="3"/>
  <c r="CW120" i="3"/>
  <c r="CV120" i="3"/>
  <c r="DA120" i="3"/>
  <c r="DF120" i="3"/>
  <c r="CU120" i="3"/>
  <c r="DK120" i="3"/>
  <c r="DN92" i="3"/>
  <c r="CX92" i="3"/>
  <c r="CY106" i="3"/>
  <c r="DF106" i="3"/>
  <c r="DA102" i="3"/>
  <c r="DI98" i="3"/>
  <c r="DM96" i="3"/>
  <c r="CW96" i="3"/>
  <c r="DI92" i="3"/>
  <c r="CV116" i="3"/>
  <c r="DE116" i="3"/>
  <c r="DB116" i="3"/>
  <c r="DR116" i="3"/>
  <c r="DG116" i="3"/>
  <c r="DB74" i="3"/>
  <c r="CY74" i="3"/>
  <c r="DO74" i="3"/>
  <c r="DD74" i="3"/>
  <c r="DI58" i="3"/>
  <c r="DM52" i="3"/>
  <c r="CW52" i="3"/>
  <c r="CT82" i="3"/>
  <c r="CX82" i="3"/>
  <c r="CY82" i="3"/>
  <c r="DO82" i="3"/>
  <c r="DD82" i="3"/>
  <c r="CX74" i="3"/>
  <c r="DD68" i="3"/>
  <c r="DS64" i="3"/>
  <c r="CX64" i="3"/>
  <c r="DH64" i="3"/>
  <c r="DK58" i="3"/>
  <c r="CU58" i="3"/>
  <c r="DS52" i="3"/>
  <c r="DC52" i="3"/>
  <c r="CT78" i="3"/>
  <c r="DF78" i="3"/>
  <c r="DC78" i="3"/>
  <c r="DS78" i="3"/>
  <c r="DH78" i="3"/>
  <c r="DH40" i="3"/>
  <c r="DF32" i="3"/>
  <c r="DH24" i="3"/>
  <c r="CT16" i="3"/>
  <c r="DN16" i="3"/>
  <c r="CT44" i="3"/>
  <c r="DB44" i="3"/>
  <c r="CY44" i="3"/>
  <c r="DS44" i="3"/>
  <c r="DC16" i="3"/>
  <c r="DM86" i="3"/>
  <c r="CX86" i="3"/>
  <c r="DC86" i="3"/>
  <c r="CV86" i="3"/>
  <c r="DK16" i="3"/>
  <c r="DO20" i="3"/>
  <c r="CW20" i="3"/>
  <c r="DF20" i="3"/>
  <c r="CZ20" i="3"/>
  <c r="DD12" i="3"/>
  <c r="CU36" i="3"/>
  <c r="DE36" i="3"/>
  <c r="DJ36" i="3"/>
  <c r="DD36" i="3"/>
  <c r="DG28" i="3"/>
  <c r="CW28" i="3"/>
  <c r="DB28" i="3"/>
  <c r="CV28" i="3"/>
  <c r="DC8" i="3"/>
  <c r="DB8" i="3"/>
  <c r="CW4" i="3"/>
  <c r="CX4" i="3"/>
  <c r="DR4" i="3"/>
  <c r="DP116" i="3"/>
  <c r="CZ58" i="3"/>
  <c r="DS98" i="3"/>
  <c r="CY98" i="3"/>
  <c r="DD96" i="3"/>
  <c r="CZ96" i="3"/>
  <c r="DL52" i="3"/>
  <c r="DP120" i="3"/>
  <c r="DK40" i="3"/>
  <c r="DK8" i="3"/>
  <c r="CV106" i="3"/>
  <c r="DA106" i="3"/>
  <c r="DC102" i="3"/>
  <c r="DO92" i="3"/>
  <c r="DE8" i="3"/>
  <c r="CU4" i="3"/>
  <c r="CV92" i="3"/>
  <c r="DH92" i="3"/>
  <c r="DF74" i="3"/>
  <c r="CZ116" i="3"/>
  <c r="DI44" i="3"/>
  <c r="DP98" i="3"/>
  <c r="DB98" i="3"/>
  <c r="CY96" i="3"/>
  <c r="DN102" i="3"/>
  <c r="Y26" i="6"/>
  <c r="H21" i="8"/>
  <c r="DQ8" i="3"/>
  <c r="DS6" i="3"/>
  <c r="DJ6" i="3"/>
  <c r="CT6" i="3"/>
  <c r="CZ6" i="3"/>
  <c r="DO6" i="3"/>
  <c r="DC6" i="3"/>
  <c r="DF6" i="3"/>
  <c r="DP6" i="3"/>
  <c r="CU6" i="3"/>
  <c r="DG6" i="3"/>
  <c r="CW6" i="3"/>
  <c r="DQ6" i="3"/>
  <c r="DN6" i="3"/>
  <c r="CX6" i="3"/>
  <c r="DE6" i="3"/>
  <c r="DH6" i="3"/>
  <c r="DR6" i="3"/>
  <c r="CV6" i="3"/>
  <c r="DB6" i="3"/>
  <c r="DD6" i="3"/>
  <c r="DA6" i="3"/>
  <c r="DO18" i="3"/>
  <c r="DG18" i="3"/>
  <c r="DC18" i="3"/>
  <c r="CU18" i="3"/>
  <c r="CY18" i="3"/>
  <c r="DK18" i="3"/>
  <c r="DD18" i="3"/>
  <c r="DN18" i="3"/>
  <c r="CX18" i="3"/>
  <c r="DQ18" i="3"/>
  <c r="CZ18" i="3"/>
  <c r="DF18" i="3"/>
  <c r="DI18" i="3"/>
  <c r="CW18" i="3"/>
  <c r="DS18" i="3"/>
  <c r="DP18" i="3"/>
  <c r="CV18" i="3"/>
  <c r="DB18" i="3"/>
  <c r="DE18" i="3"/>
  <c r="DH18" i="3"/>
  <c r="DJ18" i="3"/>
  <c r="DA18" i="3"/>
  <c r="DG26" i="3"/>
  <c r="CY26" i="3"/>
  <c r="DK26" i="3"/>
  <c r="DC26" i="3"/>
  <c r="DS26" i="3"/>
  <c r="DO26" i="3"/>
  <c r="DH26" i="3"/>
  <c r="DR26" i="3"/>
  <c r="DB26" i="3"/>
  <c r="DI26" i="3"/>
  <c r="DM26" i="3"/>
  <c r="CU26" i="3"/>
  <c r="DD26" i="3"/>
  <c r="DJ26" i="3"/>
  <c r="DA26" i="3"/>
  <c r="CZ26" i="3"/>
  <c r="DF26" i="3"/>
  <c r="DQ26" i="3"/>
  <c r="CW26" i="3"/>
  <c r="DL26" i="3"/>
  <c r="DN26" i="3"/>
  <c r="CT26" i="3"/>
  <c r="DF70" i="3"/>
  <c r="DN70" i="3"/>
  <c r="CW70" i="3"/>
  <c r="CT70" i="3"/>
  <c r="DJ70" i="3"/>
  <c r="DR70" i="3"/>
  <c r="DM70" i="3"/>
  <c r="CX70" i="3"/>
  <c r="CV70" i="3"/>
  <c r="DA70" i="3"/>
  <c r="DE70" i="3"/>
  <c r="DH70" i="3"/>
  <c r="DS70" i="3"/>
  <c r="DC70" i="3"/>
  <c r="DI70" i="3"/>
  <c r="DP70" i="3"/>
  <c r="CZ70" i="3"/>
  <c r="DK70" i="3"/>
  <c r="CU70" i="3"/>
  <c r="DL70" i="3"/>
  <c r="DG70" i="3"/>
  <c r="DJ76" i="3"/>
  <c r="CT76" i="3"/>
  <c r="DE76" i="3"/>
  <c r="DR76" i="3"/>
  <c r="DB76" i="3"/>
  <c r="CW76" i="3"/>
  <c r="DM76" i="3"/>
  <c r="DG76" i="3"/>
  <c r="DF76" i="3"/>
  <c r="DH76" i="3"/>
  <c r="DS76" i="3"/>
  <c r="DC76" i="3"/>
  <c r="DI76" i="3"/>
  <c r="DN76" i="3"/>
  <c r="CX76" i="3"/>
  <c r="DP76" i="3"/>
  <c r="CZ76" i="3"/>
  <c r="DK76" i="3"/>
  <c r="CU76" i="3"/>
  <c r="DL76" i="3"/>
  <c r="CV76" i="3"/>
  <c r="DA76" i="3"/>
  <c r="DJ84" i="3"/>
  <c r="DB84" i="3"/>
  <c r="CT84" i="3"/>
  <c r="DR84" i="3"/>
  <c r="DM84" i="3"/>
  <c r="CX84" i="3"/>
  <c r="DF84" i="3"/>
  <c r="DN84" i="3"/>
  <c r="CZ84" i="3"/>
  <c r="DL84" i="3"/>
  <c r="CV84" i="3"/>
  <c r="DG84" i="3"/>
  <c r="DA84" i="3"/>
  <c r="CW84" i="3"/>
  <c r="DD84" i="3"/>
  <c r="DO84" i="3"/>
  <c r="CY84" i="3"/>
  <c r="DQ84" i="3"/>
  <c r="DE84" i="3"/>
  <c r="DP84" i="3"/>
  <c r="DK84" i="3"/>
  <c r="CU84" i="3"/>
  <c r="DO104" i="3"/>
  <c r="CT104" i="3"/>
  <c r="DB104" i="3"/>
  <c r="DK104" i="3"/>
  <c r="CY104" i="3"/>
  <c r="DD104" i="3"/>
  <c r="CV104" i="3"/>
  <c r="DF104" i="3"/>
  <c r="DG104" i="3"/>
  <c r="DL104" i="3"/>
  <c r="DH104" i="3"/>
  <c r="DJ104" i="3"/>
  <c r="DR104" i="3"/>
  <c r="DP104" i="3"/>
  <c r="CU104" i="3"/>
  <c r="CX104" i="3"/>
  <c r="DQ104" i="3"/>
  <c r="CZ104" i="3"/>
  <c r="DC104" i="3"/>
  <c r="CW104" i="3"/>
  <c r="DM104" i="3"/>
  <c r="DA104" i="3"/>
  <c r="DK114" i="3"/>
  <c r="CU114" i="3"/>
  <c r="DF114" i="3"/>
  <c r="DP114" i="3"/>
  <c r="DE114" i="3"/>
  <c r="DL114" i="3"/>
  <c r="DG114" i="3"/>
  <c r="DR114" i="3"/>
  <c r="DB114" i="3"/>
  <c r="DH114" i="3"/>
  <c r="CW114" i="3"/>
  <c r="CV114" i="3"/>
  <c r="DO114" i="3"/>
  <c r="CY114" i="3"/>
  <c r="DJ114" i="3"/>
  <c r="CT114" i="3"/>
  <c r="DM114" i="3"/>
  <c r="DA114" i="3"/>
  <c r="DI114" i="3"/>
  <c r="DL118" i="3"/>
  <c r="DP118" i="3"/>
  <c r="DD118" i="3"/>
  <c r="CV118" i="3"/>
  <c r="DH118" i="3"/>
  <c r="DM118" i="3"/>
  <c r="DE118" i="3"/>
  <c r="CZ118" i="3"/>
  <c r="CY118" i="3"/>
  <c r="DS118" i="3"/>
  <c r="DC118" i="3"/>
  <c r="DN118" i="3"/>
  <c r="CX118" i="3"/>
  <c r="DQ118" i="3"/>
  <c r="DO118" i="3"/>
  <c r="DJ118" i="3"/>
  <c r="CT118" i="3"/>
  <c r="DG118" i="3"/>
  <c r="DM100" i="3"/>
  <c r="CW94" i="3"/>
  <c r="CZ110" i="3"/>
  <c r="DC84" i="3"/>
  <c r="DO70" i="3"/>
  <c r="DI66" i="3"/>
  <c r="DK50" i="3"/>
  <c r="DN114" i="3"/>
  <c r="DD42" i="3"/>
  <c r="DF118" i="3"/>
  <c r="DK118" i="3"/>
  <c r="DI104" i="3"/>
  <c r="DA100" i="3"/>
  <c r="DQ94" i="3"/>
  <c r="CX110" i="3"/>
  <c r="DS84" i="3"/>
  <c r="DD76" i="3"/>
  <c r="DD70" i="3"/>
  <c r="CZ66" i="3"/>
  <c r="DN62" i="3"/>
  <c r="DI54" i="3"/>
  <c r="CT88" i="3"/>
  <c r="DF66" i="3"/>
  <c r="DA62" i="3"/>
  <c r="DG54" i="3"/>
  <c r="DQ114" i="3"/>
  <c r="DC114" i="3"/>
  <c r="DM18" i="3"/>
  <c r="CT34" i="3"/>
  <c r="DP26" i="3"/>
  <c r="DL18" i="3"/>
  <c r="DB70" i="3"/>
  <c r="DC34" i="3"/>
  <c r="DB94" i="3"/>
  <c r="DJ14" i="3"/>
  <c r="DN14" i="3"/>
  <c r="DG14" i="3"/>
  <c r="DS14" i="3"/>
  <c r="DB14" i="3"/>
  <c r="DP14" i="3"/>
  <c r="DC14" i="3"/>
  <c r="DR14" i="3"/>
  <c r="DL14" i="3"/>
  <c r="CU14" i="3"/>
  <c r="CW14" i="3"/>
  <c r="DK14" i="3"/>
  <c r="DK22" i="3"/>
  <c r="CY22" i="3"/>
  <c r="DC22" i="3"/>
  <c r="CU22" i="3"/>
  <c r="CW22" i="3"/>
  <c r="DO22" i="3"/>
  <c r="DG22" i="3"/>
  <c r="DE22" i="3"/>
  <c r="DP22" i="3"/>
  <c r="CZ22" i="3"/>
  <c r="DJ22" i="3"/>
  <c r="CT22" i="3"/>
  <c r="DH22" i="3"/>
  <c r="DN22" i="3"/>
  <c r="DA22" i="3"/>
  <c r="DD22" i="3"/>
  <c r="DF22" i="3"/>
  <c r="DI22" i="3"/>
  <c r="DL22" i="3"/>
  <c r="DR22" i="3"/>
  <c r="CX22" i="3"/>
  <c r="CY30" i="3"/>
  <c r="DS30" i="3"/>
  <c r="DK30" i="3"/>
  <c r="DG30" i="3"/>
  <c r="DM30" i="3"/>
  <c r="DE30" i="3"/>
  <c r="DD30" i="3"/>
  <c r="DN30" i="3"/>
  <c r="CW30" i="3"/>
  <c r="CU30" i="3"/>
  <c r="DL30" i="3"/>
  <c r="DR30" i="3"/>
  <c r="CX30" i="3"/>
  <c r="DQ30" i="3"/>
  <c r="DH30" i="3"/>
  <c r="DJ30" i="3"/>
  <c r="CT30" i="3"/>
  <c r="DP30" i="3"/>
  <c r="CV30" i="3"/>
  <c r="DB30" i="3"/>
  <c r="DI30" i="3"/>
  <c r="DM38" i="3"/>
  <c r="DE38" i="3"/>
  <c r="CW38" i="3"/>
  <c r="DO38" i="3"/>
  <c r="DC38" i="3"/>
  <c r="CU38" i="3"/>
  <c r="DP38" i="3"/>
  <c r="CZ38" i="3"/>
  <c r="DJ38" i="3"/>
  <c r="CT38" i="3"/>
  <c r="DL38" i="3"/>
  <c r="CV38" i="3"/>
  <c r="DF38" i="3"/>
  <c r="DA38" i="3"/>
  <c r="DD38" i="3"/>
  <c r="DN38" i="3"/>
  <c r="CX38" i="3"/>
  <c r="DQ38" i="3"/>
  <c r="DQ50" i="3"/>
  <c r="DR50" i="3"/>
  <c r="DJ50" i="3"/>
  <c r="DL50" i="3"/>
  <c r="CZ50" i="3"/>
  <c r="CX50" i="3"/>
  <c r="DP50" i="3"/>
  <c r="DC50" i="3"/>
  <c r="DS50" i="3"/>
  <c r="DI50" i="3"/>
  <c r="DH50" i="3"/>
  <c r="DG50" i="3"/>
  <c r="CW50" i="3"/>
  <c r="DM50" i="3"/>
  <c r="CY50" i="3"/>
  <c r="DO50" i="3"/>
  <c r="DE50" i="3"/>
  <c r="DO66" i="3"/>
  <c r="CW66" i="3"/>
  <c r="DM66" i="3"/>
  <c r="DJ66" i="3"/>
  <c r="DR66" i="3"/>
  <c r="DB66" i="3"/>
  <c r="CY66" i="3"/>
  <c r="CU66" i="3"/>
  <c r="DS66" i="3"/>
  <c r="DA66" i="3"/>
  <c r="DD66" i="3"/>
  <c r="DC66" i="3"/>
  <c r="DK66" i="3"/>
  <c r="DL66" i="3"/>
  <c r="CV66" i="3"/>
  <c r="DN66" i="3"/>
  <c r="DH66" i="3"/>
  <c r="CX66" i="3"/>
  <c r="DD72" i="3"/>
  <c r="CX72" i="3"/>
  <c r="DF72" i="3"/>
  <c r="DP72" i="3"/>
  <c r="DB72" i="3"/>
  <c r="CZ72" i="3"/>
  <c r="CU72" i="3"/>
  <c r="DB80" i="3"/>
  <c r="DM80" i="3"/>
  <c r="DA80" i="3"/>
  <c r="DH80" i="3"/>
  <c r="CX80" i="3"/>
  <c r="DC80" i="3"/>
  <c r="DM88" i="3"/>
  <c r="DQ88" i="3"/>
  <c r="DL88" i="3"/>
  <c r="CV88" i="3"/>
  <c r="DG88" i="3"/>
  <c r="DN88" i="3"/>
  <c r="DJ88" i="3"/>
  <c r="DA88" i="3"/>
  <c r="DH88" i="3"/>
  <c r="DS88" i="3"/>
  <c r="DC88" i="3"/>
  <c r="DF88" i="3"/>
  <c r="DB88" i="3"/>
  <c r="DP88" i="3"/>
  <c r="CZ88" i="3"/>
  <c r="DK88" i="3"/>
  <c r="CU88" i="3"/>
  <c r="DR88" i="3"/>
  <c r="DI88" i="3"/>
  <c r="DA118" i="3"/>
  <c r="CU118" i="3"/>
  <c r="DI110" i="3"/>
  <c r="DI84" i="3"/>
  <c r="CY76" i="3"/>
  <c r="CY70" i="3"/>
  <c r="DA50" i="3"/>
  <c r="CY88" i="3"/>
  <c r="CX114" i="3"/>
  <c r="CX46" i="3"/>
  <c r="DI38" i="3"/>
  <c r="DE34" i="3"/>
  <c r="DE26" i="3"/>
  <c r="DB22" i="3"/>
  <c r="CX26" i="3"/>
  <c r="CT18" i="3"/>
  <c r="DK6" i="3"/>
  <c r="DS104" i="3"/>
  <c r="DE2" i="3"/>
  <c r="DR2" i="3"/>
  <c r="CY10" i="3"/>
  <c r="DN10" i="3"/>
  <c r="CX10" i="3"/>
  <c r="DE10" i="3"/>
  <c r="DH10" i="3"/>
  <c r="CV10" i="3"/>
  <c r="DC10" i="3"/>
  <c r="DJ10" i="3"/>
  <c r="CT10" i="3"/>
  <c r="CZ10" i="3"/>
  <c r="DO10" i="3"/>
  <c r="DD10" i="3"/>
  <c r="DI10" i="3"/>
  <c r="DS10" i="3"/>
  <c r="DR10" i="3"/>
  <c r="DB10" i="3"/>
  <c r="DK10" i="3"/>
  <c r="DA10" i="3"/>
  <c r="DG10" i="3"/>
  <c r="CU10" i="3"/>
  <c r="DP10" i="3"/>
  <c r="CU34" i="3"/>
  <c r="DK34" i="3"/>
  <c r="DS34" i="3"/>
  <c r="DD34" i="3"/>
  <c r="DN34" i="3"/>
  <c r="CX34" i="3"/>
  <c r="DQ34" i="3"/>
  <c r="CZ34" i="3"/>
  <c r="DF34" i="3"/>
  <c r="DI34" i="3"/>
  <c r="CY34" i="3"/>
  <c r="DP34" i="3"/>
  <c r="CV34" i="3"/>
  <c r="DB34" i="3"/>
  <c r="CW34" i="3"/>
  <c r="DG34" i="3"/>
  <c r="DH34" i="3"/>
  <c r="DJ34" i="3"/>
  <c r="DA34" i="3"/>
  <c r="DM34" i="3"/>
  <c r="DM42" i="3"/>
  <c r="CZ42" i="3"/>
  <c r="DF42" i="3"/>
  <c r="DL42" i="3"/>
  <c r="DJ42" i="3"/>
  <c r="DQ42" i="3"/>
  <c r="CV42" i="3"/>
  <c r="DE42" i="3"/>
  <c r="DB42" i="3"/>
  <c r="DR42" i="3"/>
  <c r="DA42" i="3"/>
  <c r="DH42" i="3"/>
  <c r="DK42" i="3"/>
  <c r="CU42" i="3"/>
  <c r="DN42" i="3"/>
  <c r="DP42" i="3"/>
  <c r="DG42" i="3"/>
  <c r="CX42" i="3"/>
  <c r="CT42" i="3"/>
  <c r="CW42" i="3"/>
  <c r="DO42" i="3"/>
  <c r="CY42" i="3"/>
  <c r="DI42" i="3"/>
  <c r="CW46" i="3"/>
  <c r="CT46" i="3"/>
  <c r="DH46" i="3"/>
  <c r="DQ46" i="3"/>
  <c r="DR46" i="3"/>
  <c r="DJ46" i="3"/>
  <c r="DE46" i="3"/>
  <c r="CZ46" i="3"/>
  <c r="DL46" i="3"/>
  <c r="DO46" i="3"/>
  <c r="CY46" i="3"/>
  <c r="DI46" i="3"/>
  <c r="CV46" i="3"/>
  <c r="DK46" i="3"/>
  <c r="CU46" i="3"/>
  <c r="DN46" i="3"/>
  <c r="DF46" i="3"/>
  <c r="DS46" i="3"/>
  <c r="DC46" i="3"/>
  <c r="DD46" i="3"/>
  <c r="DH54" i="3"/>
  <c r="CV54" i="3"/>
  <c r="DJ54" i="3"/>
  <c r="CZ54" i="3"/>
  <c r="DD54" i="3"/>
  <c r="DB54" i="3"/>
  <c r="DF54" i="3"/>
  <c r="DN54" i="3"/>
  <c r="DP54" i="3"/>
  <c r="DR54" i="3"/>
  <c r="DL54" i="3"/>
  <c r="CY54" i="3"/>
  <c r="DO54" i="3"/>
  <c r="DQ54" i="3"/>
  <c r="DC54" i="3"/>
  <c r="DS54" i="3"/>
  <c r="DE54" i="3"/>
  <c r="CX54" i="3"/>
  <c r="CU54" i="3"/>
  <c r="DK54" i="3"/>
  <c r="CW54" i="3"/>
  <c r="DM54" i="3"/>
  <c r="DA54" i="3"/>
  <c r="CY62" i="3"/>
  <c r="DG62" i="3"/>
  <c r="DR62" i="3"/>
  <c r="DM62" i="3"/>
  <c r="DK62" i="3"/>
  <c r="DC62" i="3"/>
  <c r="CU62" i="3"/>
  <c r="DP62" i="3"/>
  <c r="CZ62" i="3"/>
  <c r="DI62" i="3"/>
  <c r="DO62" i="3"/>
  <c r="DF62" i="3"/>
  <c r="DH62" i="3"/>
  <c r="CX62" i="3"/>
  <c r="DS62" i="3"/>
  <c r="DD62" i="3"/>
  <c r="DH94" i="3"/>
  <c r="DL94" i="3"/>
  <c r="CV94" i="3"/>
  <c r="DS94" i="3"/>
  <c r="DD94" i="3"/>
  <c r="CZ94" i="3"/>
  <c r="DP94" i="3"/>
  <c r="CY94" i="3"/>
  <c r="DK94" i="3"/>
  <c r="DO94" i="3"/>
  <c r="DG94" i="3"/>
  <c r="CU94" i="3"/>
  <c r="DR94" i="3"/>
  <c r="CX94" i="3"/>
  <c r="DC94" i="3"/>
  <c r="CT94" i="3"/>
  <c r="DE94" i="3"/>
  <c r="DF94" i="3"/>
  <c r="DI94" i="3"/>
  <c r="DJ94" i="3"/>
  <c r="DG100" i="3"/>
  <c r="DK100" i="3"/>
  <c r="DJ100" i="3"/>
  <c r="DC100" i="3"/>
  <c r="CZ100" i="3"/>
  <c r="DD100" i="3"/>
  <c r="DB100" i="3"/>
  <c r="DF100" i="3"/>
  <c r="DL100" i="3"/>
  <c r="DH100" i="3"/>
  <c r="DO100" i="3"/>
  <c r="DR100" i="3"/>
  <c r="DP100" i="3"/>
  <c r="CX100" i="3"/>
  <c r="DS100" i="3"/>
  <c r="CT100" i="3"/>
  <c r="DI100" i="3"/>
  <c r="CV100" i="3"/>
  <c r="DN100" i="3"/>
  <c r="DQ100" i="3"/>
  <c r="DE100" i="3"/>
  <c r="DK110" i="3"/>
  <c r="DP110" i="3"/>
  <c r="DR110" i="3"/>
  <c r="DG110" i="3"/>
  <c r="DB110" i="3"/>
  <c r="DH110" i="3"/>
  <c r="CW110" i="3"/>
  <c r="DO110" i="3"/>
  <c r="CY110" i="3"/>
  <c r="DJ110" i="3"/>
  <c r="CT110" i="3"/>
  <c r="DM110" i="3"/>
  <c r="CU110" i="3"/>
  <c r="DF110" i="3"/>
  <c r="DE110" i="3"/>
  <c r="DB118" i="3"/>
  <c r="DS110" i="3"/>
  <c r="DO76" i="3"/>
  <c r="DO88" i="3"/>
  <c r="DD114" i="3"/>
  <c r="DG46" i="3"/>
  <c r="DB38" i="3"/>
  <c r="DA30" i="3"/>
  <c r="CV22" i="3"/>
  <c r="DS80" i="3"/>
  <c r="CV26" i="3"/>
  <c r="DR18" i="3"/>
  <c r="DF10" i="3"/>
  <c r="DN104" i="3"/>
  <c r="CY100" i="3"/>
  <c r="DH3" i="3"/>
  <c r="DR3" i="3"/>
  <c r="CW3" i="3"/>
  <c r="DC3" i="3"/>
  <c r="DE3" i="3"/>
  <c r="CY3" i="3"/>
  <c r="DJ3" i="3"/>
  <c r="DD3" i="3"/>
  <c r="DM3" i="3"/>
  <c r="DN3" i="3"/>
  <c r="CT3" i="3"/>
  <c r="DQ3" i="3"/>
  <c r="DK3" i="3"/>
  <c r="DF3" i="3"/>
  <c r="DA3" i="3"/>
  <c r="DP3" i="3"/>
  <c r="CZ3" i="3"/>
  <c r="DG3" i="3"/>
  <c r="DS3" i="3"/>
  <c r="DO3" i="3"/>
  <c r="DG7" i="3"/>
  <c r="DF7" i="3"/>
  <c r="CZ7" i="3"/>
  <c r="DR11" i="3"/>
  <c r="DK11" i="3"/>
  <c r="DN11" i="3"/>
  <c r="DH11" i="3"/>
  <c r="DO15" i="3"/>
  <c r="DI15" i="3"/>
  <c r="DE15" i="3"/>
  <c r="DB15" i="3"/>
  <c r="DP15" i="3"/>
  <c r="DF19" i="3"/>
  <c r="DP19" i="3"/>
  <c r="CV19" i="3"/>
  <c r="CX23" i="3"/>
  <c r="DF23" i="3"/>
  <c r="DH23" i="3"/>
  <c r="DI23" i="3"/>
  <c r="DJ27" i="3"/>
  <c r="CT27" i="3"/>
  <c r="DE27" i="3"/>
  <c r="CZ27" i="3"/>
  <c r="DO27" i="3"/>
  <c r="DB31" i="3"/>
  <c r="DF31" i="3"/>
  <c r="DL31" i="3"/>
  <c r="DB35" i="3"/>
  <c r="DF35" i="3"/>
  <c r="DO35" i="3"/>
  <c r="DL35" i="3"/>
  <c r="CV35" i="3"/>
  <c r="CW35" i="3"/>
  <c r="CY35" i="3"/>
  <c r="DF39" i="3"/>
  <c r="DJ39" i="3"/>
  <c r="DA39" i="3"/>
  <c r="CT39" i="3"/>
  <c r="DP39" i="3"/>
  <c r="DJ43" i="3"/>
  <c r="DE43" i="3"/>
  <c r="DI43" i="3"/>
  <c r="CW43" i="3"/>
  <c r="DM43" i="3"/>
  <c r="CW47" i="3"/>
  <c r="DM47" i="3"/>
  <c r="DA47" i="3"/>
  <c r="DE47" i="3"/>
  <c r="CZ51" i="3"/>
  <c r="DA51" i="3"/>
  <c r="DE51" i="3"/>
  <c r="DI51" i="3"/>
  <c r="DK55" i="3"/>
  <c r="CU55" i="3"/>
  <c r="DQ55" i="3"/>
  <c r="CY55" i="3"/>
  <c r="DF55" i="3"/>
  <c r="DP55" i="3"/>
  <c r="DA55" i="3"/>
  <c r="DN55" i="3"/>
  <c r="CZ55" i="3"/>
  <c r="DO55" i="3"/>
  <c r="CT55" i="3"/>
  <c r="CX55" i="3"/>
  <c r="DC55" i="3"/>
  <c r="DE55" i="3"/>
  <c r="DB55" i="3"/>
  <c r="DH55" i="3"/>
  <c r="DJ55" i="3"/>
  <c r="DS55" i="3"/>
  <c r="CV55" i="3"/>
  <c r="DI55" i="3"/>
  <c r="DR57" i="3"/>
  <c r="CZ57" i="3"/>
  <c r="DB57" i="3"/>
  <c r="CV57" i="3"/>
  <c r="CX57" i="3"/>
  <c r="DS57" i="3"/>
  <c r="CW57" i="3"/>
  <c r="DM57" i="3"/>
  <c r="CY57" i="3"/>
  <c r="DD57" i="3"/>
  <c r="DQ57" i="3"/>
  <c r="CT57" i="3"/>
  <c r="CU57" i="3"/>
  <c r="DK57" i="3"/>
  <c r="DC57" i="3"/>
  <c r="DA57" i="3"/>
  <c r="DL57" i="3"/>
  <c r="DO57" i="3"/>
  <c r="DP57" i="3"/>
  <c r="DF57" i="3"/>
  <c r="DH57" i="3"/>
  <c r="DE57" i="3"/>
  <c r="DE63" i="3"/>
  <c r="DQ63" i="3"/>
  <c r="CZ63" i="3"/>
  <c r="DG63" i="3"/>
  <c r="DN63" i="3"/>
  <c r="CX63" i="3"/>
  <c r="DI63" i="3"/>
  <c r="DC63" i="3"/>
  <c r="CU63" i="3"/>
  <c r="DL63" i="3"/>
  <c r="DS63" i="3"/>
  <c r="CV63" i="3"/>
  <c r="DF63" i="3"/>
  <c r="CY63" i="3"/>
  <c r="CU67" i="3"/>
  <c r="CV67" i="3"/>
  <c r="DF67" i="3"/>
  <c r="DG67" i="3"/>
  <c r="CY67" i="3"/>
  <c r="DI67" i="3"/>
  <c r="DA67" i="3"/>
  <c r="DO67" i="3"/>
  <c r="CW67" i="3"/>
  <c r="DH67" i="3"/>
  <c r="DN67" i="3"/>
  <c r="DS67" i="3"/>
  <c r="CX67" i="3"/>
  <c r="DK67" i="3"/>
  <c r="DR73" i="3"/>
  <c r="CV73" i="3"/>
  <c r="CU73" i="3"/>
  <c r="DC73" i="3"/>
  <c r="DI73" i="3"/>
  <c r="DB73" i="3"/>
  <c r="DS73" i="3"/>
  <c r="CY73" i="3"/>
  <c r="DD73" i="3"/>
  <c r="DL73" i="3"/>
  <c r="CZ73" i="3"/>
  <c r="DK73" i="3"/>
  <c r="DO73" i="3"/>
  <c r="DH73" i="3"/>
  <c r="DA73" i="3"/>
  <c r="DQ73" i="3"/>
  <c r="CT73" i="3"/>
  <c r="DJ73" i="3"/>
  <c r="DP77" i="3"/>
  <c r="DR77" i="3"/>
  <c r="CU77" i="3"/>
  <c r="DH77" i="3"/>
  <c r="DI77" i="3"/>
  <c r="DB77" i="3"/>
  <c r="DG77" i="3"/>
  <c r="DO77" i="3"/>
  <c r="CY77" i="3"/>
  <c r="CZ77" i="3"/>
  <c r="DS77" i="3"/>
  <c r="DL77" i="3"/>
  <c r="DK77" i="3"/>
  <c r="DD77" i="3"/>
  <c r="DA77" i="3"/>
  <c r="DQ77" i="3"/>
  <c r="CT77" i="3"/>
  <c r="DJ77" i="3"/>
  <c r="DI81" i="3"/>
  <c r="DB81" i="3"/>
  <c r="DA81" i="3"/>
  <c r="DQ81" i="3"/>
  <c r="CV85" i="3"/>
  <c r="DI85" i="3"/>
  <c r="DP85" i="3"/>
  <c r="CU85" i="3"/>
  <c r="DA85" i="3"/>
  <c r="DQ85" i="3"/>
  <c r="CZ89" i="3"/>
  <c r="CU89" i="3"/>
  <c r="DP89" i="3"/>
  <c r="DS89" i="3"/>
  <c r="DC89" i="3"/>
  <c r="DJ89" i="3"/>
  <c r="CV89" i="3"/>
  <c r="CT89" i="3"/>
  <c r="DF89" i="3"/>
  <c r="DQ89" i="3"/>
  <c r="DM89" i="3"/>
  <c r="DH89" i="3"/>
  <c r="DK89" i="3"/>
  <c r="CW89" i="3"/>
  <c r="CW91" i="3"/>
  <c r="DR91" i="3"/>
  <c r="DE91" i="3"/>
  <c r="CX91" i="3"/>
  <c r="DL95" i="3"/>
  <c r="DS95" i="3"/>
  <c r="DQ95" i="3"/>
  <c r="DE95" i="3"/>
  <c r="CT101" i="3"/>
  <c r="DP101" i="3"/>
  <c r="CZ101" i="3"/>
  <c r="DK101" i="3"/>
  <c r="CU101" i="3"/>
  <c r="DN101" i="3"/>
  <c r="DE101" i="3"/>
  <c r="DH101" i="3"/>
  <c r="DS101" i="3"/>
  <c r="DC101" i="3"/>
  <c r="DI101" i="3"/>
  <c r="DJ105" i="3"/>
  <c r="DM105" i="3"/>
  <c r="DP105" i="3"/>
  <c r="CZ105" i="3"/>
  <c r="DK105" i="3"/>
  <c r="CU105" i="3"/>
  <c r="CX105" i="3"/>
  <c r="CW105" i="3"/>
  <c r="DF105" i="3"/>
  <c r="DB105" i="3"/>
  <c r="DH105" i="3"/>
  <c r="DS105" i="3"/>
  <c r="DC105" i="3"/>
  <c r="DI105" i="3"/>
  <c r="DQ115" i="3"/>
  <c r="DN115" i="3"/>
  <c r="CX115" i="3"/>
  <c r="DF115" i="3"/>
  <c r="DC115" i="3"/>
  <c r="DJ115" i="3"/>
  <c r="DB115" i="3"/>
  <c r="DR115" i="3"/>
  <c r="CY115" i="3"/>
  <c r="CT115" i="3"/>
  <c r="DS115" i="3"/>
  <c r="DK115" i="3"/>
  <c r="DG115" i="3"/>
  <c r="DS119" i="3"/>
  <c r="DJ119" i="3"/>
  <c r="CZ15" i="3"/>
  <c r="DE19" i="3"/>
  <c r="DJ19" i="3"/>
  <c r="CX3" i="3"/>
  <c r="DE67" i="3"/>
  <c r="DG55" i="3"/>
  <c r="DL55" i="3"/>
  <c r="DG73" i="3"/>
  <c r="DI57" i="3"/>
  <c r="DA43" i="3"/>
  <c r="DB3" i="3"/>
  <c r="CV77" i="3"/>
  <c r="DA89" i="3"/>
  <c r="DD55" i="3"/>
  <c r="DB91" i="3"/>
  <c r="DL6" i="3"/>
  <c r="DN15" i="3"/>
  <c r="CV15" i="3"/>
  <c r="DL15" i="3"/>
  <c r="DI39" i="3"/>
  <c r="DH39" i="3"/>
  <c r="DE35" i="3"/>
  <c r="DQ31" i="3"/>
  <c r="DH31" i="3"/>
  <c r="DM27" i="3"/>
  <c r="DQ23" i="3"/>
  <c r="DD23" i="3"/>
  <c r="DM19" i="3"/>
  <c r="DG15" i="3"/>
  <c r="DA35" i="3"/>
  <c r="DH35" i="3"/>
  <c r="DA27" i="3"/>
  <c r="DP27" i="3"/>
  <c r="DI19" i="3"/>
  <c r="DL19" i="3"/>
  <c r="DG2" i="3"/>
  <c r="DD2" i="3"/>
  <c r="DB58" i="3"/>
  <c r="CV58" i="3"/>
  <c r="CT58" i="3"/>
  <c r="DR58" i="3"/>
  <c r="CX58" i="3"/>
  <c r="DH58" i="3"/>
  <c r="DF58" i="3"/>
  <c r="DL58" i="3"/>
  <c r="DD58" i="3"/>
  <c r="DP58" i="3"/>
  <c r="CU64" i="3"/>
  <c r="DO64" i="3"/>
  <c r="CW64" i="3"/>
  <c r="DJ64" i="3"/>
  <c r="DF64" i="3"/>
  <c r="DR64" i="3"/>
  <c r="DO2" i="3"/>
  <c r="DS2" i="3"/>
  <c r="DJ2" i="3"/>
  <c r="DL2" i="3"/>
  <c r="CX2" i="3"/>
  <c r="DK2" i="3"/>
  <c r="CW2" i="3"/>
  <c r="DQ2" i="3"/>
  <c r="DI2" i="3"/>
  <c r="DN2" i="3"/>
  <c r="DC2" i="3"/>
  <c r="DM2" i="3"/>
  <c r="DF2" i="3"/>
  <c r="CZ2" i="3"/>
  <c r="DA2" i="3"/>
  <c r="DB2" i="3"/>
  <c r="CT2" i="3"/>
  <c r="DP2" i="3"/>
  <c r="CY2" i="3"/>
  <c r="DD7" i="3"/>
  <c r="DM7" i="3"/>
  <c r="DN7" i="3"/>
  <c r="DI7" i="3"/>
  <c r="DE7" i="3"/>
  <c r="DA7" i="3"/>
  <c r="DJ7" i="3"/>
  <c r="DL7" i="3"/>
  <c r="CV7" i="3"/>
  <c r="DB7" i="3"/>
  <c r="DS7" i="3"/>
  <c r="CU7" i="3"/>
  <c r="DH7" i="3"/>
  <c r="DR7" i="3"/>
  <c r="CW7" i="3"/>
  <c r="CT7" i="3"/>
  <c r="CX7" i="3"/>
  <c r="CY7" i="3"/>
  <c r="DC7" i="3"/>
  <c r="DC11" i="3"/>
  <c r="DL11" i="3"/>
  <c r="CV11" i="3"/>
  <c r="DB11" i="3"/>
  <c r="DE11" i="3"/>
  <c r="DA11" i="3"/>
  <c r="CU11" i="3"/>
  <c r="DF11" i="3"/>
  <c r="DS11" i="3"/>
  <c r="DD11" i="3"/>
  <c r="DM11" i="3"/>
  <c r="DO11" i="3"/>
  <c r="CT11" i="3"/>
  <c r="CX11" i="3"/>
  <c r="DP11" i="3"/>
  <c r="CZ11" i="3"/>
  <c r="DG11" i="3"/>
  <c r="DJ11" i="3"/>
  <c r="DI11" i="3"/>
  <c r="DR15" i="3"/>
  <c r="DA15" i="3"/>
  <c r="DF15" i="3"/>
  <c r="CU15" i="3"/>
  <c r="DJ15" i="3"/>
  <c r="DG19" i="3"/>
  <c r="DS19" i="3"/>
  <c r="DO19" i="3"/>
  <c r="DK19" i="3"/>
  <c r="DN19" i="3"/>
  <c r="CX19" i="3"/>
  <c r="DH19" i="3"/>
  <c r="DA19" i="3"/>
  <c r="DS23" i="3"/>
  <c r="DO23" i="3"/>
  <c r="DC23" i="3"/>
  <c r="DG27" i="3"/>
  <c r="CY27" i="3"/>
  <c r="DS27" i="3"/>
  <c r="CU27" i="3"/>
  <c r="DR27" i="3"/>
  <c r="DB27" i="3"/>
  <c r="DL27" i="3"/>
  <c r="CV27" i="3"/>
  <c r="CY31" i="3"/>
  <c r="DO31" i="3"/>
  <c r="DC31" i="3"/>
  <c r="DE31" i="3"/>
  <c r="DC35" i="3"/>
  <c r="DK35" i="3"/>
  <c r="DJ35" i="3"/>
  <c r="CT35" i="3"/>
  <c r="DK39" i="3"/>
  <c r="DC39" i="3"/>
  <c r="DK43" i="3"/>
  <c r="DO43" i="3"/>
  <c r="CZ43" i="3"/>
  <c r="DD43" i="3"/>
  <c r="CX43" i="3"/>
  <c r="DS43" i="3"/>
  <c r="CY43" i="3"/>
  <c r="DH43" i="3"/>
  <c r="DQ43" i="3"/>
  <c r="DF43" i="3"/>
  <c r="CT43" i="3"/>
  <c r="CV43" i="3"/>
  <c r="DN43" i="3"/>
  <c r="DD47" i="3"/>
  <c r="DH47" i="3"/>
  <c r="DQ47" i="3"/>
  <c r="DN47" i="3"/>
  <c r="CV47" i="3"/>
  <c r="CZ47" i="3"/>
  <c r="DO47" i="3"/>
  <c r="DB47" i="3"/>
  <c r="CU47" i="3"/>
  <c r="DR51" i="3"/>
  <c r="DH51" i="3"/>
  <c r="DF51" i="3"/>
  <c r="DO51" i="3"/>
  <c r="DL51" i="3"/>
  <c r="CV51" i="3"/>
  <c r="DQ51" i="3"/>
  <c r="DD51" i="3"/>
  <c r="DG51" i="3"/>
  <c r="DR81" i="3"/>
  <c r="CY81" i="3"/>
  <c r="DL81" i="3"/>
  <c r="DS81" i="3"/>
  <c r="DP81" i="3"/>
  <c r="CU81" i="3"/>
  <c r="CV81" i="3"/>
  <c r="CZ81" i="3"/>
  <c r="DO81" i="3"/>
  <c r="DD81" i="3"/>
  <c r="DC81" i="3"/>
  <c r="DG81" i="3"/>
  <c r="DH81" i="3"/>
  <c r="DC85" i="3"/>
  <c r="CZ85" i="3"/>
  <c r="DB85" i="3"/>
  <c r="DS85" i="3"/>
  <c r="DL85" i="3"/>
  <c r="DO85" i="3"/>
  <c r="DK85" i="3"/>
  <c r="CT85" i="3"/>
  <c r="CX85" i="3"/>
  <c r="DH85" i="3"/>
  <c r="DF85" i="3"/>
  <c r="DG85" i="3"/>
  <c r="CY85" i="3"/>
  <c r="DC15" i="3"/>
  <c r="DD15" i="3"/>
  <c r="CV31" i="3"/>
  <c r="DP31" i="3"/>
  <c r="DN31" i="3"/>
  <c r="CW27" i="3"/>
  <c r="DA23" i="3"/>
  <c r="DP23" i="3"/>
  <c r="DJ23" i="3"/>
  <c r="CW19" i="3"/>
  <c r="CW15" i="3"/>
  <c r="DQ35" i="3"/>
  <c r="CZ35" i="3"/>
  <c r="DP35" i="3"/>
  <c r="DN35" i="3"/>
  <c r="DQ27" i="3"/>
  <c r="DD27" i="3"/>
  <c r="CX27" i="3"/>
  <c r="CZ19" i="3"/>
  <c r="CT19" i="3"/>
  <c r="DR19" i="3"/>
  <c r="CY15" i="3"/>
  <c r="DO7" i="3"/>
  <c r="CY11" i="3"/>
  <c r="DP7" i="3"/>
  <c r="DC43" i="3"/>
  <c r="DP47" i="3"/>
  <c r="DS35" i="3"/>
  <c r="DR85" i="3"/>
  <c r="CU2" i="3"/>
  <c r="DK81" i="3"/>
  <c r="DC19" i="3"/>
  <c r="CV110" i="3"/>
  <c r="DQ110" i="3"/>
  <c r="DL110" i="3"/>
  <c r="DD110" i="3"/>
  <c r="DA110" i="3"/>
  <c r="DC119" i="3"/>
  <c r="DG119" i="3"/>
  <c r="DN119" i="3"/>
  <c r="CX119" i="3"/>
  <c r="CT119" i="3"/>
  <c r="CY119" i="3"/>
  <c r="DF119" i="3"/>
  <c r="DS15" i="3"/>
  <c r="CX15" i="3"/>
  <c r="DH15" i="3"/>
  <c r="DQ39" i="3"/>
  <c r="DD39" i="3"/>
  <c r="CX39" i="3"/>
  <c r="DM35" i="3"/>
  <c r="CZ31" i="3"/>
  <c r="CX31" i="3"/>
  <c r="DR31" i="3"/>
  <c r="CZ23" i="3"/>
  <c r="CT23" i="3"/>
  <c r="DN23" i="3"/>
  <c r="DM15" i="3"/>
  <c r="DI35" i="3"/>
  <c r="DD35" i="3"/>
  <c r="CX35" i="3"/>
  <c r="DR35" i="3"/>
  <c r="DI27" i="3"/>
  <c r="DH27" i="3"/>
  <c r="DF27" i="3"/>
  <c r="DQ19" i="3"/>
  <c r="DD19" i="3"/>
  <c r="DB19" i="3"/>
  <c r="CT15" i="3"/>
  <c r="DQ7" i="3"/>
  <c r="DH2" i="3"/>
  <c r="DQ11" i="3"/>
  <c r="DK7" i="3"/>
  <c r="CW11" i="3"/>
  <c r="DQ15" i="3"/>
  <c r="CV2" i="3"/>
  <c r="CU35" i="3"/>
  <c r="DK15" i="3"/>
  <c r="DD85" i="3"/>
  <c r="CU19" i="3"/>
  <c r="DL43" i="3"/>
  <c r="DL65" i="3"/>
  <c r="DS65" i="3"/>
  <c r="CU65" i="3"/>
  <c r="CV65" i="3"/>
  <c r="DM65" i="3"/>
  <c r="DH65" i="3"/>
  <c r="DK65" i="3"/>
  <c r="CW65" i="3"/>
  <c r="DE65" i="3"/>
  <c r="DA65" i="3"/>
  <c r="DC65" i="3"/>
  <c r="DR69" i="3"/>
  <c r="CU69" i="3"/>
  <c r="CZ69" i="3"/>
  <c r="DS69" i="3"/>
  <c r="DP69" i="3"/>
  <c r="DG69" i="3"/>
  <c r="DK69" i="3"/>
  <c r="DO69" i="3"/>
  <c r="DO75" i="3"/>
  <c r="CV75" i="3"/>
  <c r="DH75" i="3"/>
  <c r="CY75" i="3"/>
  <c r="DL75" i="3"/>
  <c r="DD75" i="3"/>
  <c r="DP75" i="3"/>
  <c r="DG75" i="3"/>
  <c r="DB99" i="3"/>
  <c r="CW99" i="3"/>
  <c r="CX99" i="3"/>
  <c r="DM99" i="3"/>
  <c r="CT99" i="3"/>
  <c r="DJ99" i="3"/>
  <c r="DR99" i="3"/>
  <c r="DF99" i="3"/>
  <c r="DM103" i="3"/>
  <c r="DN103" i="3"/>
  <c r="DR103" i="3"/>
  <c r="DF103" i="3"/>
  <c r="CW103" i="3"/>
  <c r="CT103" i="3"/>
  <c r="CX103" i="3"/>
  <c r="DE103" i="3"/>
  <c r="DJ103" i="3"/>
  <c r="DB103" i="3"/>
  <c r="DE24" i="3"/>
  <c r="CW24" i="3"/>
  <c r="DO24" i="3"/>
  <c r="DM24" i="3"/>
  <c r="DE40" i="3"/>
  <c r="DO40" i="3"/>
  <c r="DC40" i="3"/>
  <c r="DP48" i="3"/>
  <c r="CZ48" i="3"/>
  <c r="DF48" i="3"/>
  <c r="DD48" i="3"/>
  <c r="DJ48" i="3"/>
  <c r="CT48" i="3"/>
  <c r="DN48" i="3"/>
  <c r="DI95" i="3"/>
  <c r="CU95" i="3"/>
  <c r="DK95" i="3"/>
  <c r="DP95" i="3"/>
  <c r="DA95" i="3"/>
  <c r="DA48" i="3"/>
  <c r="DE72" i="3"/>
  <c r="DC72" i="3"/>
  <c r="DH72" i="3"/>
  <c r="DR68" i="3"/>
  <c r="CV68" i="3"/>
  <c r="DK48" i="3"/>
  <c r="CX32" i="3"/>
  <c r="CT95" i="3"/>
  <c r="CW95" i="3"/>
  <c r="CY95" i="3"/>
  <c r="DO95" i="3"/>
  <c r="DD95" i="3"/>
  <c r="DM48" i="3"/>
  <c r="CW48" i="3"/>
  <c r="DN72" i="3"/>
  <c r="DM72" i="3"/>
  <c r="DG72" i="3"/>
  <c r="CV72" i="3"/>
  <c r="DL72" i="3"/>
  <c r="CT68" i="3"/>
  <c r="CU68" i="3"/>
  <c r="DK68" i="3"/>
  <c r="CZ68" i="3"/>
  <c r="DP68" i="3"/>
  <c r="DG48" i="3"/>
  <c r="DQ40" i="3"/>
  <c r="CX40" i="3"/>
  <c r="DN40" i="3"/>
  <c r="DD40" i="3"/>
  <c r="DS40" i="3"/>
  <c r="DI32" i="3"/>
  <c r="DB32" i="3"/>
  <c r="DR32" i="3"/>
  <c r="DH32" i="3"/>
  <c r="DQ24" i="3"/>
  <c r="CX24" i="3"/>
  <c r="DN24" i="3"/>
  <c r="DD24" i="3"/>
  <c r="DG32" i="3"/>
  <c r="DI80" i="3"/>
  <c r="DR80" i="3"/>
  <c r="DE80" i="3"/>
  <c r="CY80" i="3"/>
  <c r="DO80" i="3"/>
  <c r="DD80" i="3"/>
  <c r="DS24" i="3"/>
  <c r="DO12" i="3"/>
  <c r="DE12" i="3"/>
  <c r="DC12" i="3"/>
  <c r="CT12" i="3"/>
  <c r="CX95" i="3"/>
  <c r="DQ68" i="3"/>
  <c r="DH48" i="3"/>
  <c r="CX48" i="3"/>
  <c r="DM32" i="3"/>
  <c r="DG66" i="3"/>
  <c r="CT50" i="3"/>
  <c r="DB50" i="3"/>
  <c r="DN50" i="3"/>
  <c r="DF50" i="3"/>
  <c r="DD50" i="3"/>
  <c r="CV50" i="3"/>
  <c r="DB64" i="3"/>
  <c r="DQ64" i="3"/>
  <c r="DA64" i="3"/>
  <c r="DM64" i="3"/>
  <c r="CT64" i="3"/>
  <c r="DG64" i="3"/>
  <c r="DK64" i="3"/>
  <c r="DE64" i="3"/>
  <c r="DN89" i="3"/>
  <c r="CX89" i="3"/>
  <c r="DE89" i="3"/>
  <c r="DO96" i="3"/>
  <c r="DH96" i="3"/>
  <c r="DB96" i="3"/>
  <c r="DN96" i="3"/>
  <c r="DL12" i="3"/>
  <c r="DQ12" i="3"/>
  <c r="DI12" i="3"/>
  <c r="DJ95" i="3"/>
  <c r="DM95" i="3"/>
  <c r="DG95" i="3"/>
  <c r="CV95" i="3"/>
  <c r="DE48" i="3"/>
  <c r="CW72" i="3"/>
  <c r="CY72" i="3"/>
  <c r="DO72" i="3"/>
  <c r="DN68" i="3"/>
  <c r="DJ68" i="3"/>
  <c r="DC68" i="3"/>
  <c r="DS68" i="3"/>
  <c r="DH68" i="3"/>
  <c r="DO48" i="3"/>
  <c r="CY48" i="3"/>
  <c r="DA40" i="3"/>
  <c r="DF40" i="3"/>
  <c r="CV40" i="3"/>
  <c r="DL40" i="3"/>
  <c r="CT32" i="3"/>
  <c r="DJ32" i="3"/>
  <c r="CZ32" i="3"/>
  <c r="DP32" i="3"/>
  <c r="DA24" i="3"/>
  <c r="DF24" i="3"/>
  <c r="CV24" i="3"/>
  <c r="DL24" i="3"/>
  <c r="DN80" i="3"/>
  <c r="DG40" i="3"/>
  <c r="DG24" i="3"/>
  <c r="CT80" i="3"/>
  <c r="DJ80" i="3"/>
  <c r="DQ80" i="3"/>
  <c r="DG80" i="3"/>
  <c r="CV80" i="3"/>
  <c r="DL80" i="3"/>
  <c r="DC24" i="3"/>
  <c r="CU12" i="3"/>
  <c r="DP12" i="3"/>
  <c r="DM12" i="3"/>
  <c r="DB12" i="3"/>
  <c r="DR12" i="3"/>
  <c r="DG12" i="3"/>
  <c r="CU40" i="3"/>
  <c r="DM40" i="3"/>
  <c r="CY12" i="3"/>
  <c r="DA12" i="3"/>
  <c r="CX52" i="3"/>
  <c r="CZ52" i="3"/>
  <c r="CZ67" i="3"/>
  <c r="DC67" i="3"/>
  <c r="DQ119" i="3"/>
  <c r="DK119" i="3"/>
  <c r="CU119" i="3"/>
  <c r="DB119" i="3"/>
  <c r="DR119" i="3"/>
  <c r="CU32" i="3"/>
  <c r="CW32" i="3"/>
  <c r="DO32" i="3"/>
  <c r="DR72" i="3"/>
  <c r="DJ72" i="3"/>
  <c r="CT72" i="3"/>
  <c r="DI72" i="3"/>
  <c r="DQ72" i="3"/>
  <c r="DN95" i="3"/>
  <c r="DF95" i="3"/>
  <c r="DR95" i="3"/>
  <c r="CZ95" i="3"/>
  <c r="DS72" i="3"/>
  <c r="DE68" i="3"/>
  <c r="DG68" i="3"/>
  <c r="DL68" i="3"/>
  <c r="CU48" i="3"/>
  <c r="CT40" i="3"/>
  <c r="DJ40" i="3"/>
  <c r="CZ40" i="3"/>
  <c r="DP40" i="3"/>
  <c r="DQ32" i="3"/>
  <c r="DN32" i="3"/>
  <c r="DD32" i="3"/>
  <c r="CT24" i="3"/>
  <c r="DJ24" i="3"/>
  <c r="CZ24" i="3"/>
  <c r="DP24" i="3"/>
  <c r="CY40" i="3"/>
  <c r="CY24" i="3"/>
  <c r="DF80" i="3"/>
  <c r="CW80" i="3"/>
  <c r="CU80" i="3"/>
  <c r="DK80" i="3"/>
  <c r="CZ80" i="3"/>
  <c r="DP80" i="3"/>
  <c r="DC32" i="3"/>
  <c r="CU24" i="3"/>
  <c r="CZ12" i="3"/>
  <c r="CW12" i="3"/>
  <c r="DS12" i="3"/>
  <c r="DF12" i="3"/>
  <c r="CV12" i="3"/>
  <c r="DA68" i="3"/>
  <c r="DR48" i="3"/>
  <c r="CW40" i="3"/>
  <c r="DE32" i="3"/>
  <c r="DB48" i="3"/>
  <c r="DA72" i="3"/>
  <c r="CY4" i="3"/>
  <c r="DK4" i="3"/>
  <c r="DA4" i="3"/>
  <c r="DL4" i="3"/>
  <c r="DI4" i="3"/>
  <c r="DP4" i="3"/>
  <c r="DQ20" i="3"/>
  <c r="DA20" i="3"/>
  <c r="CY51" i="3"/>
  <c r="DK51" i="3"/>
  <c r="DS51" i="3"/>
  <c r="DJ51" i="3"/>
  <c r="DN51" i="3"/>
  <c r="CT51" i="3"/>
  <c r="DB51" i="3"/>
  <c r="DC51" i="3"/>
  <c r="DP51" i="3"/>
  <c r="CU51" i="3"/>
  <c r="CX51" i="3"/>
  <c r="DE66" i="3"/>
  <c r="CT66" i="3"/>
  <c r="DF102" i="3"/>
  <c r="DL102" i="3"/>
  <c r="DO102" i="3"/>
  <c r="DP102" i="3"/>
  <c r="DK102" i="3"/>
  <c r="CY102" i="3"/>
  <c r="DR102" i="3"/>
  <c r="CV102" i="3"/>
  <c r="CT102" i="3"/>
  <c r="CU102" i="3"/>
  <c r="DD102" i="3"/>
  <c r="DK38" i="3"/>
  <c r="CY19" i="3"/>
  <c r="CY38" i="3"/>
  <c r="DC30" i="3"/>
  <c r="DS22" i="3"/>
  <c r="DG38" i="3"/>
  <c r="DP46" i="3"/>
  <c r="DM46" i="3"/>
  <c r="DS38" i="3"/>
  <c r="DM22" i="3"/>
  <c r="DO30" i="3"/>
  <c r="DS45" i="3"/>
  <c r="DB46" i="3"/>
  <c r="DD61" i="3"/>
  <c r="DM23" i="3"/>
  <c r="CX45" i="3"/>
  <c r="DE39" i="3"/>
  <c r="DC47" i="3"/>
  <c r="CW39" i="3"/>
  <c r="DK31" i="3"/>
  <c r="DS47" i="3"/>
  <c r="CW62" i="3"/>
  <c r="DF61" i="3"/>
  <c r="DN5" i="3"/>
  <c r="DJ5" i="3"/>
  <c r="DD5" i="3"/>
  <c r="DO14" i="3"/>
  <c r="DM14" i="3"/>
  <c r="DE14" i="3"/>
  <c r="DA14" i="3"/>
  <c r="CT14" i="3"/>
  <c r="DM5" i="3"/>
  <c r="CU5" i="3"/>
  <c r="DB101" i="3"/>
  <c r="DD52" i="3"/>
  <c r="CW68" i="3"/>
  <c r="DM68" i="3"/>
  <c r="CY47" i="3"/>
  <c r="DK47" i="3"/>
  <c r="CW23" i="3"/>
  <c r="DO79" i="3"/>
  <c r="CU79" i="3"/>
  <c r="DR79" i="3"/>
  <c r="DE88" i="3"/>
  <c r="DH63" i="3"/>
  <c r="DP63" i="3"/>
  <c r="CY23" i="3"/>
  <c r="CX47" i="3"/>
  <c r="DM63" i="3"/>
  <c r="DL10" i="3"/>
  <c r="DQ10" i="3"/>
  <c r="CW10" i="3"/>
  <c r="DM10" i="3"/>
  <c r="DN91" i="3"/>
  <c r="DJ91" i="3"/>
  <c r="DM91" i="3"/>
  <c r="CT91" i="3"/>
  <c r="CY117" i="3"/>
  <c r="DG117" i="3"/>
  <c r="DM31" i="3"/>
  <c r="CW31" i="3"/>
  <c r="DG31" i="3"/>
  <c r="DS31" i="3"/>
  <c r="DM39" i="3"/>
  <c r="DG39" i="3"/>
  <c r="CU39" i="3"/>
  <c r="DS39" i="3"/>
  <c r="DO39" i="3"/>
  <c r="CY39" i="3"/>
  <c r="DJ47" i="3"/>
  <c r="DL47" i="3"/>
  <c r="DQ62" i="3"/>
  <c r="DE62" i="3"/>
  <c r="CT62" i="3"/>
  <c r="DM101" i="3"/>
  <c r="DJ101" i="3"/>
  <c r="CW101" i="3"/>
  <c r="DD14" i="3"/>
  <c r="DI14" i="3"/>
  <c r="CY14" i="3"/>
  <c r="DF52" i="3"/>
  <c r="CT52" i="3"/>
  <c r="DF109" i="3"/>
  <c r="CW109" i="3"/>
  <c r="CV39" i="3"/>
  <c r="DL39" i="3"/>
  <c r="DB39" i="3"/>
  <c r="DR39" i="3"/>
  <c r="DI31" i="3"/>
  <c r="DD31" i="3"/>
  <c r="CT31" i="3"/>
  <c r="DJ31" i="3"/>
  <c r="CV23" i="3"/>
  <c r="DL23" i="3"/>
  <c r="DB23" i="3"/>
  <c r="DR23" i="3"/>
  <c r="CW5" i="3"/>
  <c r="DE5" i="3"/>
  <c r="CZ5" i="3"/>
  <c r="DP5" i="3"/>
  <c r="DH14" i="3"/>
  <c r="CZ14" i="3"/>
  <c r="CV14" i="3"/>
  <c r="DQ14" i="3"/>
  <c r="DF14" i="3"/>
  <c r="DC5" i="3"/>
  <c r="DI5" i="3"/>
  <c r="DA5" i="3"/>
  <c r="DR101" i="3"/>
  <c r="DJ62" i="3"/>
  <c r="DF101" i="3"/>
  <c r="DB62" i="3"/>
  <c r="CV52" i="3"/>
  <c r="DI68" i="3"/>
  <c r="CX68" i="3"/>
  <c r="DG47" i="3"/>
  <c r="DF47" i="3"/>
  <c r="DG23" i="3"/>
  <c r="CU23" i="3"/>
  <c r="CY79" i="3"/>
  <c r="DL79" i="3"/>
  <c r="DS79" i="3"/>
  <c r="CW88" i="3"/>
  <c r="CW63" i="3"/>
  <c r="CT47" i="3"/>
  <c r="CU31" i="3"/>
  <c r="DK23" i="3"/>
  <c r="DE23" i="3"/>
  <c r="DP52" i="3"/>
  <c r="DR47" i="3"/>
  <c r="DR52" i="3"/>
  <c r="CX101" i="3"/>
  <c r="DK27" i="3"/>
  <c r="DC27" i="3"/>
  <c r="CU43" i="3"/>
  <c r="DP43" i="3"/>
  <c r="DR43" i="3"/>
  <c r="DG43" i="3"/>
  <c r="DB43" i="3"/>
  <c r="CY59" i="3"/>
  <c r="DO59" i="3"/>
  <c r="DP59" i="3"/>
  <c r="DF59" i="3"/>
  <c r="DK59" i="3"/>
  <c r="DD59" i="3"/>
  <c r="DL59" i="3"/>
  <c r="DR75" i="3"/>
  <c r="DC75" i="3"/>
  <c r="DK75" i="3"/>
  <c r="CU75" i="3"/>
  <c r="DS75" i="3"/>
  <c r="DR83" i="3"/>
  <c r="DG83" i="3"/>
  <c r="CT83" i="3"/>
  <c r="DE105" i="3"/>
  <c r="DR105" i="3"/>
  <c r="DM6" i="3"/>
  <c r="DI6" i="3"/>
  <c r="CY6" i="3"/>
  <c r="N49" i="6"/>
  <c r="N26" i="6"/>
</calcChain>
</file>

<file path=xl/comments1.xml><?xml version="1.0" encoding="utf-8"?>
<comments xmlns="http://schemas.openxmlformats.org/spreadsheetml/2006/main">
  <authors>
    <author>M.Mason</author>
  </authors>
  <commentList>
    <comment ref="A1" authorId="0" shapeId="0">
      <text>
        <r>
          <rPr>
            <b/>
            <sz val="9"/>
            <color indexed="81"/>
            <rFont val="Tahoma"/>
            <family val="2"/>
          </rPr>
          <t>M.Mason:</t>
        </r>
        <r>
          <rPr>
            <sz val="9"/>
            <color indexed="81"/>
            <rFont val="Tahoma"/>
            <family val="2"/>
          </rPr>
          <t xml:space="preserve">
Imported 25/10/16</t>
        </r>
      </text>
    </comment>
  </commentList>
</comments>
</file>

<file path=xl/comments2.xml><?xml version="1.0" encoding="utf-8"?>
<comments xmlns="http://schemas.openxmlformats.org/spreadsheetml/2006/main">
  <authors>
    <author>L.Davis</author>
  </authors>
  <commentList>
    <comment ref="G4" authorId="0" shapeId="0">
      <text>
        <r>
          <rPr>
            <b/>
            <sz val="9"/>
            <color indexed="81"/>
            <rFont val="Tahoma"/>
            <family val="2"/>
          </rPr>
          <t>L.Davis:</t>
        </r>
        <r>
          <rPr>
            <sz val="9"/>
            <color indexed="81"/>
            <rFont val="Tahoma"/>
            <family val="2"/>
          </rPr>
          <t xml:space="preserve">
Use Aspect Analysis - 2014 Y10 GCSE PG
Plus the Assessment user Defined: Y10 Spring 2018 - Group Filter</t>
        </r>
      </text>
    </comment>
    <comment ref="H4" authorId="0" shapeId="0">
      <text>
        <r>
          <rPr>
            <b/>
            <sz val="9"/>
            <color indexed="81"/>
            <rFont val="Tahoma"/>
            <family val="2"/>
          </rPr>
          <t>L.Davis:</t>
        </r>
        <r>
          <rPr>
            <sz val="9"/>
            <color indexed="81"/>
            <rFont val="Tahoma"/>
            <family val="2"/>
          </rPr>
          <t xml:space="preserve">
New students now included - so use full Y10 chohort.</t>
        </r>
      </text>
    </comment>
  </commentList>
</comments>
</file>

<file path=xl/sharedStrings.xml><?xml version="1.0" encoding="utf-8"?>
<sst xmlns="http://schemas.openxmlformats.org/spreadsheetml/2006/main" count="5195" uniqueCount="763">
  <si>
    <t>Attainment 8</t>
  </si>
  <si>
    <t>En &amp; Ma</t>
  </si>
  <si>
    <t>n/a</t>
  </si>
  <si>
    <t>Targets</t>
  </si>
  <si>
    <t>Target</t>
  </si>
  <si>
    <t>Maths
Avg Grade</t>
  </si>
  <si>
    <t>Group</t>
  </si>
  <si>
    <t>Boys</t>
  </si>
  <si>
    <t>Girls</t>
  </si>
  <si>
    <t>K</t>
  </si>
  <si>
    <t>FSM</t>
  </si>
  <si>
    <t>EAL</t>
  </si>
  <si>
    <t>APS</t>
  </si>
  <si>
    <t>GCSE Subject</t>
  </si>
  <si>
    <t>Art</t>
  </si>
  <si>
    <t>Business Studies</t>
  </si>
  <si>
    <t>English Literature</t>
  </si>
  <si>
    <t>Geography</t>
  </si>
  <si>
    <t>German</t>
  </si>
  <si>
    <t>History</t>
  </si>
  <si>
    <t>Maths</t>
  </si>
  <si>
    <t>Music</t>
  </si>
  <si>
    <t>PE</t>
  </si>
  <si>
    <t>Sociology</t>
  </si>
  <si>
    <t>Spanish</t>
  </si>
  <si>
    <t>D</t>
  </si>
  <si>
    <t>U</t>
  </si>
  <si>
    <t>N</t>
  </si>
  <si>
    <t>Targets - numbers of Results</t>
  </si>
  <si>
    <t>Groups</t>
  </si>
  <si>
    <t>All</t>
  </si>
  <si>
    <t>S</t>
  </si>
  <si>
    <t/>
  </si>
  <si>
    <t>D*-D</t>
  </si>
  <si>
    <t>D*-P</t>
  </si>
  <si>
    <t>P1</t>
  </si>
  <si>
    <t>Business BTEC</t>
  </si>
  <si>
    <t>Engineering BTEC</t>
  </si>
  <si>
    <t>Music BTEC</t>
  </si>
  <si>
    <t>D*</t>
  </si>
  <si>
    <t>M</t>
  </si>
  <si>
    <t>P</t>
  </si>
  <si>
    <t>UXN</t>
  </si>
  <si>
    <t>Total</t>
  </si>
  <si>
    <t>Number of Results - Target</t>
  </si>
  <si>
    <t>English (best)
9-5</t>
  </si>
  <si>
    <t>Maths 
9-5</t>
  </si>
  <si>
    <t>Surname Forename</t>
  </si>
  <si>
    <t>Gender</t>
  </si>
  <si>
    <t>Admission Date</t>
  </si>
  <si>
    <t>Ethnicity</t>
  </si>
  <si>
    <t>SEN Status</t>
  </si>
  <si>
    <t>Gifted/Talented</t>
  </si>
  <si>
    <t>Looked After</t>
  </si>
  <si>
    <t>Pupil Premium Indicator</t>
  </si>
  <si>
    <t>Ability Band - PA Ability Band</t>
  </si>
  <si>
    <t>= 5+ A*C include me Y10 Aut 1</t>
  </si>
  <si>
    <t>GCSE 5A*C including me Y10 Aut 1</t>
  </si>
  <si>
    <t>=5+ A*C Y10 Aut 1</t>
  </si>
  <si>
    <t>=5+A*G Y10 Aut 1</t>
  </si>
  <si>
    <t>=1+A*G Y10 Aut 1</t>
  </si>
  <si>
    <t>GCSE 5A*A Y10 Aut 1</t>
  </si>
  <si>
    <t>GCSE EBacc C+ Y10 Aut 1</t>
  </si>
  <si>
    <t>GCSE total points Y10 Aut 1</t>
  </si>
  <si>
    <t>= total points Y10 Aut 1</t>
  </si>
  <si>
    <t>Attainment 8 Y10 Aut 1</t>
  </si>
  <si>
    <t>Progress 8 PG Decimal Y10 Aut 1</t>
  </si>
  <si>
    <t>GCSE Eng Best 5+ Y10 Aut 1</t>
  </si>
  <si>
    <t>En value</t>
  </si>
  <si>
    <t>Ex value</t>
  </si>
  <si>
    <t>GCSE maths 5+ Y10 Aut 1</t>
  </si>
  <si>
    <t>Ma Value</t>
  </si>
  <si>
    <t>GCSE m/e C+ Y10 Aut 1</t>
  </si>
  <si>
    <t>GCSE 2 sci C+ Y10 Aut 1</t>
  </si>
  <si>
    <t>GCSE Science entries Y10 Aut 1</t>
  </si>
  <si>
    <t>GCSE Science points Y10 Aut 1</t>
  </si>
  <si>
    <t>GCSE lang C+ Y10 Aut 1</t>
  </si>
  <si>
    <t>GCSE Lang points Y10 Aut 1</t>
  </si>
  <si>
    <t>GCSE Hums C+ Y10 Aut 1</t>
  </si>
  <si>
    <t>GCSE Humanities entries Y10 Aut 1</t>
  </si>
  <si>
    <t>GCSE Humanities points Y10 Aut 1</t>
  </si>
  <si>
    <t>ADEGBOYEGA Caleb</t>
  </si>
  <si>
    <t>Black - African</t>
  </si>
  <si>
    <t>AGUNBIADE Joshua</t>
  </si>
  <si>
    <t>Y</t>
  </si>
  <si>
    <t>ANDERSON Max</t>
  </si>
  <si>
    <t>White - British</t>
  </si>
  <si>
    <t>ARMOND Daniel</t>
  </si>
  <si>
    <t>ARTHUR Archie</t>
  </si>
  <si>
    <t>ASH Elliese</t>
  </si>
  <si>
    <t>F</t>
  </si>
  <si>
    <t>ASHBY Lily</t>
  </si>
  <si>
    <t>BAJRAKTARI Anna</t>
  </si>
  <si>
    <t>Any other White background</t>
  </si>
  <si>
    <t>BARFORD Harvey</t>
  </si>
  <si>
    <t>BARTLETT Evan</t>
  </si>
  <si>
    <t>BASTIN Emily</t>
  </si>
  <si>
    <t>BIRD Harley</t>
  </si>
  <si>
    <t>BLACKHOLLY Samuel</t>
  </si>
  <si>
    <t>BLAYNEY Natalie</t>
  </si>
  <si>
    <t>BOLTON Jessica</t>
  </si>
  <si>
    <t>BOLTON Thierry</t>
  </si>
  <si>
    <t>Black Caribbean</t>
  </si>
  <si>
    <t>BREEN Kyle</t>
  </si>
  <si>
    <t>BRIDGE Georgina</t>
  </si>
  <si>
    <t>BRITTEN Annie</t>
  </si>
  <si>
    <t>BROCKETT George</t>
  </si>
  <si>
    <t>BROWN Amanda</t>
  </si>
  <si>
    <t>L</t>
  </si>
  <si>
    <t>BROWN Harry</t>
  </si>
  <si>
    <t>BROWN Megan</t>
  </si>
  <si>
    <t>White and Black Caribbean</t>
  </si>
  <si>
    <t>BRUCE Keoni</t>
  </si>
  <si>
    <t>BUCKLEY William</t>
  </si>
  <si>
    <t>BUGG Daniel</t>
  </si>
  <si>
    <t>BURGESS Tayla</t>
  </si>
  <si>
    <t>CARTER Hannah</t>
  </si>
  <si>
    <t>Any other mixed background</t>
  </si>
  <si>
    <t>CHAMBERLAIN Jake</t>
  </si>
  <si>
    <t>CHAVOUSH-HEATH Kai</t>
  </si>
  <si>
    <t>CHEEK Adam</t>
  </si>
  <si>
    <t>CLARKE Joshua</t>
  </si>
  <si>
    <t>COOK Morgan</t>
  </si>
  <si>
    <t>CORNELL Andrew</t>
  </si>
  <si>
    <t>CRESWELL Lucy</t>
  </si>
  <si>
    <t>CROWLEY James</t>
  </si>
  <si>
    <t>CUTMORE Teddy</t>
  </si>
  <si>
    <t>DARBY Isabelle</t>
  </si>
  <si>
    <t>DAWSON Kingdom</t>
  </si>
  <si>
    <t>DE LELLIS Molly</t>
  </si>
  <si>
    <t>DEFRIES Samuel</t>
  </si>
  <si>
    <t>DONOGHUE Thomas</t>
  </si>
  <si>
    <t>DRAIN Louis</t>
  </si>
  <si>
    <t>DUFFY Stan</t>
  </si>
  <si>
    <t>EATWELL Jessica</t>
  </si>
  <si>
    <t>EDMEADES Lucy</t>
  </si>
  <si>
    <t>EDWARDS Megan</t>
  </si>
  <si>
    <t>ELLIS Joshua</t>
  </si>
  <si>
    <t>ESSIEN Enobong</t>
  </si>
  <si>
    <t>FARR Francesca</t>
  </si>
  <si>
    <t>FITZPATRICK Joshua</t>
  </si>
  <si>
    <t>FLEMING Ryan</t>
  </si>
  <si>
    <t>GILBERT Jessica</t>
  </si>
  <si>
    <t>GIPP Samantha</t>
  </si>
  <si>
    <t>GOEL Nidhi</t>
  </si>
  <si>
    <t>Indian</t>
  </si>
  <si>
    <t>GOULD Jack</t>
  </si>
  <si>
    <t>GOVINNAGE Himara</t>
  </si>
  <si>
    <t>Any other Asian background</t>
  </si>
  <si>
    <t>GRAY Mia</t>
  </si>
  <si>
    <t>GRIFFITHS Lucas</t>
  </si>
  <si>
    <t>HALE Rudi</t>
  </si>
  <si>
    <t>HAMILTON Harry</t>
  </si>
  <si>
    <t>HASSAN Poppy</t>
  </si>
  <si>
    <t>White and Asian</t>
  </si>
  <si>
    <t>HAVIS Bayleigh</t>
  </si>
  <si>
    <t>HEATH Isabelle</t>
  </si>
  <si>
    <t>HILLS Jessica</t>
  </si>
  <si>
    <t>HOWELLS-BAYNES Aaron</t>
  </si>
  <si>
    <t>HUDDART Kieren</t>
  </si>
  <si>
    <t>HUNTER Leah</t>
  </si>
  <si>
    <t>INFANTI Kathryn</t>
  </si>
  <si>
    <t>JAPARIDZE Mariam</t>
  </si>
  <si>
    <t>KNIGHT Cordelia</t>
  </si>
  <si>
    <t>LYNCH Josh</t>
  </si>
  <si>
    <t>MANN Shannon</t>
  </si>
  <si>
    <t>MANNING Andrew</t>
  </si>
  <si>
    <t>MARKOVITCH Victoria</t>
  </si>
  <si>
    <t>MARSHALL Emily</t>
  </si>
  <si>
    <t>MCLEAN Jamie</t>
  </si>
  <si>
    <t>MILLER Nathan</t>
  </si>
  <si>
    <t>MITCHELL Sophie</t>
  </si>
  <si>
    <t>MORGAN Sophia</t>
  </si>
  <si>
    <t>MOSS Oliver</t>
  </si>
  <si>
    <t>MOUNTNEY Tilly</t>
  </si>
  <si>
    <t>MURRAY Jamie</t>
  </si>
  <si>
    <t>NEAME Ollie</t>
  </si>
  <si>
    <t>NOAKES Grace</t>
  </si>
  <si>
    <t>NZAU Deborah</t>
  </si>
  <si>
    <t>O'DONOVAN Joseph</t>
  </si>
  <si>
    <t>OLIVER Keaton</t>
  </si>
  <si>
    <t>OYELOLA Tobi</t>
  </si>
  <si>
    <t>Refused</t>
  </si>
  <si>
    <t>PAGE Max</t>
  </si>
  <si>
    <t>PAIN Harry</t>
  </si>
  <si>
    <t>PARRY Joseph</t>
  </si>
  <si>
    <t>PEARCE Billy</t>
  </si>
  <si>
    <t>PENSON Tianna</t>
  </si>
  <si>
    <t>PETROU Julia</t>
  </si>
  <si>
    <t>PINTO De Niro</t>
  </si>
  <si>
    <t>POWELL Emma</t>
  </si>
  <si>
    <t>POWER Emily</t>
  </si>
  <si>
    <t>PURBRICK Ben</t>
  </si>
  <si>
    <t>REYNOLDS Toby</t>
  </si>
  <si>
    <t>ROSSITER Chloe</t>
  </si>
  <si>
    <t>RUSSELL-BEER Jasmine</t>
  </si>
  <si>
    <t>SARGEANT Jack</t>
  </si>
  <si>
    <t>SCOTT William</t>
  </si>
  <si>
    <t>SEN Georgia</t>
  </si>
  <si>
    <t>SHIRVINGTON Meghan</t>
  </si>
  <si>
    <t>SIMBO Victry</t>
  </si>
  <si>
    <t>SIMPSON Sam</t>
  </si>
  <si>
    <t>SMITH Shannon</t>
  </si>
  <si>
    <t>SOBOWALE Kanmi</t>
  </si>
  <si>
    <t>STOICA Dorothea</t>
  </si>
  <si>
    <t>THORPE-CHAMBERLAIN Jessica</t>
  </si>
  <si>
    <t>TILLMAN Amy</t>
  </si>
  <si>
    <t>TRUMBLE Kyle</t>
  </si>
  <si>
    <t>TURNER Harrison</t>
  </si>
  <si>
    <t>TWINE Max</t>
  </si>
  <si>
    <t>WARD-FINCH Sam</t>
  </si>
  <si>
    <t>WATSON Olivia</t>
  </si>
  <si>
    <t>WRIGHT Luke</t>
  </si>
  <si>
    <t>Last name</t>
  </si>
  <si>
    <t>First name</t>
  </si>
  <si>
    <t>Gender: Gender</t>
  </si>
  <si>
    <t>Key SHS : Ability Band</t>
  </si>
  <si>
    <t>Current Grade: Progress 8 score</t>
  </si>
  <si>
    <t>Current Grade: Attainment 8 score</t>
  </si>
  <si>
    <t>Current Grade: Estimated Attainment 8</t>
  </si>
  <si>
    <t>SEN: Most recent: SEN code</t>
  </si>
  <si>
    <t>SEN: Most recent: Pupil Premium Indicator</t>
  </si>
  <si>
    <t>SEN: Most recent: Gifted and Able</t>
  </si>
  <si>
    <t>SEN: Most recent: FSM</t>
  </si>
  <si>
    <t>SEN: Most recent: EAL</t>
  </si>
  <si>
    <t>Drama :Group(s)</t>
  </si>
  <si>
    <t>Business Studies :Group(s)</t>
  </si>
  <si>
    <t>Business BTEC :Group(s)</t>
  </si>
  <si>
    <t>English :Group(s)</t>
  </si>
  <si>
    <t>English Literature :Group(s)</t>
  </si>
  <si>
    <t>Media Studies :Group(s)</t>
  </si>
  <si>
    <t>Geography :Group(s)</t>
  </si>
  <si>
    <t>History :Group(s)</t>
  </si>
  <si>
    <t>Computer Science :Group(s)</t>
  </si>
  <si>
    <t>German :Group(s)</t>
  </si>
  <si>
    <t>Maths :Group(s)</t>
  </si>
  <si>
    <t>Spanish :Group(s)</t>
  </si>
  <si>
    <t>Music :Group(s)</t>
  </si>
  <si>
    <t>Music BTEC :Group(s)</t>
  </si>
  <si>
    <t>PE :Group(s)</t>
  </si>
  <si>
    <t>Engineering BTEC :Group(s)</t>
  </si>
  <si>
    <t>Science :Group(s)</t>
  </si>
  <si>
    <t>Physics :Group(s)</t>
  </si>
  <si>
    <t>Child Development BTEC :Group(s)</t>
  </si>
  <si>
    <t>Art :Group(s)</t>
  </si>
  <si>
    <t>Sociology :Group(s)</t>
  </si>
  <si>
    <t>Product Design :Group(s)</t>
  </si>
  <si>
    <t>KS4 Ar NPG Y10 Aut 1</t>
  </si>
  <si>
    <t>KS4 Bi NPG Y10 Aut 1</t>
  </si>
  <si>
    <t>KS4 Ch NPG Y10 Aut 1</t>
  </si>
  <si>
    <t>KS4 Cr NPG Y10 Aut 1</t>
  </si>
  <si>
    <t>KS4 De NPG Y10 Aut 1</t>
  </si>
  <si>
    <t>KS4 Dr NPG Y10 Aut 1</t>
  </si>
  <si>
    <t>KS4 En NPG Y10 Aut 1</t>
  </si>
  <si>
    <t>KS4 Ex NPG Y10 Aut 1</t>
  </si>
  <si>
    <t>KS4 Gg NPG Y10 Aut 1</t>
  </si>
  <si>
    <t>KS4 Hi NPG Y10 Aut 1</t>
  </si>
  <si>
    <t>KS4 Ma NPG Y10 Aut 1</t>
  </si>
  <si>
    <t>KS4 Mu NPG Y10 Aut 1</t>
  </si>
  <si>
    <t>KS4 Ph NPG Y10 Aut 1</t>
  </si>
  <si>
    <t>KS4 Px NPG Y10 Aut 1</t>
  </si>
  <si>
    <t>KS4 Sp NPG Y10 Aut 1</t>
  </si>
  <si>
    <t>KS4 Sc NPG (Dbl) Y10 Aut 1</t>
  </si>
  <si>
    <t>KS4 Bs PG Y10 Aut 1</t>
  </si>
  <si>
    <t>KS4 Me PG Y10 Aut 1</t>
  </si>
  <si>
    <t>KS4 Pd PG Y10 Aut 1</t>
  </si>
  <si>
    <t>KS4 So PG Y10 Aut 1</t>
  </si>
  <si>
    <t>KS4 Bt PG (single Aw) Y10 Aut 1</t>
  </si>
  <si>
    <t>KS4 Hc PG (single Aw) Y10 Aut 1</t>
  </si>
  <si>
    <t>KS4 Mb PG (single) Y10 Aut 1</t>
  </si>
  <si>
    <t>KS4 Yb PG Single Aw Y10 Aut 1</t>
  </si>
  <si>
    <t>Target - Eng Y11</t>
  </si>
  <si>
    <t>Target - Maths Y11</t>
  </si>
  <si>
    <t>Target - GCSE 9-1 Y11</t>
  </si>
  <si>
    <t>Target - GCSE A-G Y11</t>
  </si>
  <si>
    <t>Target - BTEC Y11</t>
  </si>
  <si>
    <t>TG Value - GCSE A-G</t>
  </si>
  <si>
    <t>TG Value - BTEC</t>
  </si>
  <si>
    <t>CG Value - Bi</t>
  </si>
  <si>
    <t>CG Value - Ch</t>
  </si>
  <si>
    <t>CG Value - Cr</t>
  </si>
  <si>
    <t>CG Value - Gg</t>
  </si>
  <si>
    <t>CG Value - De</t>
  </si>
  <si>
    <t>CG Value - Hi</t>
  </si>
  <si>
    <t>CG Value - Ph</t>
  </si>
  <si>
    <t>CG Value - Science Dbl</t>
  </si>
  <si>
    <t>CG Value - Science 1</t>
  </si>
  <si>
    <t>CG Value - Science 2</t>
  </si>
  <si>
    <t>CG Value - Sp</t>
  </si>
  <si>
    <t>CG Value - Ar</t>
  </si>
  <si>
    <t>CG Value - Bs</t>
  </si>
  <si>
    <t>CG Value - Bt</t>
  </si>
  <si>
    <t>CG Value - Dr</t>
  </si>
  <si>
    <t>CG Value - Yb</t>
  </si>
  <si>
    <t>CG Value - Hc</t>
  </si>
  <si>
    <t>CG Value - Me</t>
  </si>
  <si>
    <t>CG Value - Mb</t>
  </si>
  <si>
    <t>CG Value - Mu</t>
  </si>
  <si>
    <t>CG Value - Px</t>
  </si>
  <si>
    <t>CG Value - Pd</t>
  </si>
  <si>
    <t>CG Value - So</t>
  </si>
  <si>
    <t>CG Value - En</t>
  </si>
  <si>
    <t>CG Value - Ex</t>
  </si>
  <si>
    <t>CG Value - Ma</t>
  </si>
  <si>
    <t>Max Eng CG?</t>
  </si>
  <si>
    <t>Got Maths 5+?</t>
  </si>
  <si>
    <t>Got Eng Best 5+?</t>
  </si>
  <si>
    <t>Single Subject Att 8 Est</t>
  </si>
  <si>
    <t>Single Subject P8 - Bi</t>
  </si>
  <si>
    <t>Single Subject P8 - Ch</t>
  </si>
  <si>
    <t>Single Subject P8 - Cr</t>
  </si>
  <si>
    <t>Single Subject P8 - Gg</t>
  </si>
  <si>
    <t>Single Subject P8 - De</t>
  </si>
  <si>
    <t>Single Subject P8 - Hi</t>
  </si>
  <si>
    <t>Single Subject P8 - Ph</t>
  </si>
  <si>
    <t>Single Subject P8 - Science Dbl</t>
  </si>
  <si>
    <t>Single Subject P8 - Science 1</t>
  </si>
  <si>
    <t>Single Subject P8 - Science 2</t>
  </si>
  <si>
    <t>Single Subject P8 - Sp</t>
  </si>
  <si>
    <t>Single Subject P8 - Ar</t>
  </si>
  <si>
    <t>Single Subject P8 - Bs</t>
  </si>
  <si>
    <t>Single Subject P8 - Bt</t>
  </si>
  <si>
    <t>Single Subject P8 - Dr</t>
  </si>
  <si>
    <t>Single Subject P8 - Yb</t>
  </si>
  <si>
    <t>Single Subject P8 - Hc</t>
  </si>
  <si>
    <t>Single Subject P8 - Me</t>
  </si>
  <si>
    <t>Single Subject P8 - Mb</t>
  </si>
  <si>
    <t>Single Subject P8 - Mu</t>
  </si>
  <si>
    <t>Single Subject P8 - Px</t>
  </si>
  <si>
    <t>Single Subject P8 - Pd</t>
  </si>
  <si>
    <t>Single Subject P8 - So</t>
  </si>
  <si>
    <t>Single Subject P8 - En</t>
  </si>
  <si>
    <t>Single Subject P8 - Ex</t>
  </si>
  <si>
    <t>Single Subject P8 - Ma</t>
  </si>
  <si>
    <t>Adegboyega</t>
  </si>
  <si>
    <t>Caleb</t>
  </si>
  <si>
    <t>No</t>
  </si>
  <si>
    <t>10D/Bs1</t>
  </si>
  <si>
    <t>10E/En4</t>
  </si>
  <si>
    <t>10C/Me1</t>
  </si>
  <si>
    <t>10A/Hi1</t>
  </si>
  <si>
    <t>10M/Ma3</t>
  </si>
  <si>
    <t>10B/Px1</t>
  </si>
  <si>
    <t>10S/Sc2</t>
  </si>
  <si>
    <t>4</t>
  </si>
  <si>
    <t>5</t>
  </si>
  <si>
    <t>3+</t>
  </si>
  <si>
    <t>2-</t>
  </si>
  <si>
    <t>4/4</t>
  </si>
  <si>
    <t>C+</t>
  </si>
  <si>
    <t>C</t>
  </si>
  <si>
    <t>Agunbiade</t>
  </si>
  <si>
    <t>Joshua</t>
  </si>
  <si>
    <t>Yes</t>
  </si>
  <si>
    <t>10E/En3</t>
  </si>
  <si>
    <t>10A/Me1</t>
  </si>
  <si>
    <t>10C/Hi1</t>
  </si>
  <si>
    <t>10B/So1</t>
  </si>
  <si>
    <t>8+</t>
  </si>
  <si>
    <t>5/4-</t>
  </si>
  <si>
    <t>G-</t>
  </si>
  <si>
    <t>B</t>
  </si>
  <si>
    <t>6</t>
  </si>
  <si>
    <t>Anderson</t>
  </si>
  <si>
    <t>Max</t>
  </si>
  <si>
    <t>10C/Dr1</t>
  </si>
  <si>
    <t>10B/Bs1</t>
  </si>
  <si>
    <t>10E/En2</t>
  </si>
  <si>
    <t>10A/Cr1</t>
  </si>
  <si>
    <t>10M/Ma2</t>
  </si>
  <si>
    <t>10D/S31</t>
  </si>
  <si>
    <t>4-</t>
  </si>
  <si>
    <t>2+</t>
  </si>
  <si>
    <t>G</t>
  </si>
  <si>
    <t>Armond</t>
  </si>
  <si>
    <t>Daniel</t>
  </si>
  <si>
    <t>10E/En1</t>
  </si>
  <si>
    <t>10M/Ma1</t>
  </si>
  <si>
    <t>10S/Sc1</t>
  </si>
  <si>
    <t>5+</t>
  </si>
  <si>
    <t>9-</t>
  </si>
  <si>
    <t>8/8</t>
  </si>
  <si>
    <t>A</t>
  </si>
  <si>
    <t>A*-</t>
  </si>
  <si>
    <t>7</t>
  </si>
  <si>
    <t>Arthur</t>
  </si>
  <si>
    <t>Archie</t>
  </si>
  <si>
    <t>10D/Bt1</t>
  </si>
  <si>
    <t>10C/De1</t>
  </si>
  <si>
    <t>3</t>
  </si>
  <si>
    <t>4+</t>
  </si>
  <si>
    <t>Ash</t>
  </si>
  <si>
    <t>Elliese</t>
  </si>
  <si>
    <t>10B/Sp1</t>
  </si>
  <si>
    <t>10A/Px1</t>
  </si>
  <si>
    <t>10S/Sc3</t>
  </si>
  <si>
    <t>5/5</t>
  </si>
  <si>
    <t>A-</t>
  </si>
  <si>
    <t>Ashby</t>
  </si>
  <si>
    <t>Lily</t>
  </si>
  <si>
    <t>10D/Hi1</t>
  </si>
  <si>
    <t>10A/Mu1</t>
  </si>
  <si>
    <t>10B/Ar1</t>
  </si>
  <si>
    <t>6-</t>
  </si>
  <si>
    <t>5/4+</t>
  </si>
  <si>
    <t>Bajraktari</t>
  </si>
  <si>
    <t>Anna</t>
  </si>
  <si>
    <t>10A/So1</t>
  </si>
  <si>
    <t>D-</t>
  </si>
  <si>
    <t>Barford</t>
  </si>
  <si>
    <t>Harvey</t>
  </si>
  <si>
    <t>10E/En5</t>
  </si>
  <si>
    <t>10B/Gg1</t>
  </si>
  <si>
    <t>10M/Ma4</t>
  </si>
  <si>
    <t>10C/Pd1</t>
  </si>
  <si>
    <t>3-</t>
  </si>
  <si>
    <t>6/5-</t>
  </si>
  <si>
    <t>Bartlett</t>
  </si>
  <si>
    <t>Evan</t>
  </si>
  <si>
    <t>E</t>
  </si>
  <si>
    <t>Bastin</t>
  </si>
  <si>
    <t>Emily</t>
  </si>
  <si>
    <t>10A/Hc1</t>
  </si>
  <si>
    <t>6/6+</t>
  </si>
  <si>
    <t>Bird</t>
  </si>
  <si>
    <t>Harley</t>
  </si>
  <si>
    <t>10M/Ma5</t>
  </si>
  <si>
    <t>10S/Sc4</t>
  </si>
  <si>
    <t>5-</t>
  </si>
  <si>
    <t>2/1-</t>
  </si>
  <si>
    <t>Blackholly</t>
  </si>
  <si>
    <t>Samuel</t>
  </si>
  <si>
    <t>7-</t>
  </si>
  <si>
    <t>7+</t>
  </si>
  <si>
    <t>3/3</t>
  </si>
  <si>
    <t>F+</t>
  </si>
  <si>
    <t>Blayney</t>
  </si>
  <si>
    <t>Natalie</t>
  </si>
  <si>
    <t>8</t>
  </si>
  <si>
    <t>Bolton</t>
  </si>
  <si>
    <t>Jessica</t>
  </si>
  <si>
    <t>10D/Gg1</t>
  </si>
  <si>
    <t>8-</t>
  </si>
  <si>
    <t>9</t>
  </si>
  <si>
    <t>B+</t>
  </si>
  <si>
    <t>Thierry</t>
  </si>
  <si>
    <t>10B/Mb1</t>
  </si>
  <si>
    <t>F-</t>
  </si>
  <si>
    <t>Breen</t>
  </si>
  <si>
    <t>Kyle</t>
  </si>
  <si>
    <t>2</t>
  </si>
  <si>
    <t>6+</t>
  </si>
  <si>
    <t>4/3-</t>
  </si>
  <si>
    <t>Bridge</t>
  </si>
  <si>
    <t>Georgina</t>
  </si>
  <si>
    <t>10C/Ar1</t>
  </si>
  <si>
    <t>Britten</t>
  </si>
  <si>
    <t>Annie</t>
  </si>
  <si>
    <t>Brockett</t>
  </si>
  <si>
    <t>George</t>
  </si>
  <si>
    <t>3/2+</t>
  </si>
  <si>
    <t>D+</t>
  </si>
  <si>
    <t>Brown</t>
  </si>
  <si>
    <t>Amanda</t>
  </si>
  <si>
    <t>10D/Yb1</t>
  </si>
  <si>
    <t>1</t>
  </si>
  <si>
    <t>1+</t>
  </si>
  <si>
    <t>2/1+</t>
  </si>
  <si>
    <t>Harry</t>
  </si>
  <si>
    <t>2/2</t>
  </si>
  <si>
    <t>Megan</t>
  </si>
  <si>
    <t>Bruce</t>
  </si>
  <si>
    <t>Keoni</t>
  </si>
  <si>
    <t>Buckley</t>
  </si>
  <si>
    <t>William</t>
  </si>
  <si>
    <t>Bugg</t>
  </si>
  <si>
    <t>4/4+</t>
  </si>
  <si>
    <t>Burgess</t>
  </si>
  <si>
    <t>Tayla</t>
  </si>
  <si>
    <t>3/3+</t>
  </si>
  <si>
    <t>Carter</t>
  </si>
  <si>
    <t>Hannah</t>
  </si>
  <si>
    <t>7/7-</t>
  </si>
  <si>
    <t>Chamberlain</t>
  </si>
  <si>
    <t>Jake</t>
  </si>
  <si>
    <t>Chavoush-Heath</t>
  </si>
  <si>
    <t>Kai</t>
  </si>
  <si>
    <t>8/7+</t>
  </si>
  <si>
    <t>Cheek</t>
  </si>
  <si>
    <t>Adam</t>
  </si>
  <si>
    <t>Clarke</t>
  </si>
  <si>
    <t>3/3-</t>
  </si>
  <si>
    <t>B-</t>
  </si>
  <si>
    <t>Cook</t>
  </si>
  <si>
    <t>Morgan</t>
  </si>
  <si>
    <t>Cornell</t>
  </si>
  <si>
    <t>Andrew</t>
  </si>
  <si>
    <t>5/5-</t>
  </si>
  <si>
    <t>C-</t>
  </si>
  <si>
    <t>Creswell</t>
  </si>
  <si>
    <t>Lucy</t>
  </si>
  <si>
    <t>Crowley</t>
  </si>
  <si>
    <t>James</t>
  </si>
  <si>
    <t>7/6-</t>
  </si>
  <si>
    <t>Cutmore</t>
  </si>
  <si>
    <t>Teddy</t>
  </si>
  <si>
    <t>Darby</t>
  </si>
  <si>
    <t>Isabelle</t>
  </si>
  <si>
    <t>5/5+</t>
  </si>
  <si>
    <t>Dawson</t>
  </si>
  <si>
    <t>Kingdom</t>
  </si>
  <si>
    <t>7/7</t>
  </si>
  <si>
    <t>E-</t>
  </si>
  <si>
    <t>De Lellis</t>
  </si>
  <si>
    <t>Molly</t>
  </si>
  <si>
    <t>4/4-</t>
  </si>
  <si>
    <t>Defries</t>
  </si>
  <si>
    <t>Donoghue</t>
  </si>
  <si>
    <t>Thomas</t>
  </si>
  <si>
    <t>Drain</t>
  </si>
  <si>
    <t>Louis</t>
  </si>
  <si>
    <t>Duffy</t>
  </si>
  <si>
    <t>Stan</t>
  </si>
  <si>
    <t>Eatwell</t>
  </si>
  <si>
    <t>A+</t>
  </si>
  <si>
    <t>Edmeades</t>
  </si>
  <si>
    <t>Edwards</t>
  </si>
  <si>
    <t>7/6</t>
  </si>
  <si>
    <t>Ellis</t>
  </si>
  <si>
    <t>4/3+</t>
  </si>
  <si>
    <t>Essien</t>
  </si>
  <si>
    <t>Enobong</t>
  </si>
  <si>
    <t>Farr</t>
  </si>
  <si>
    <t>Francesca</t>
  </si>
  <si>
    <t>5/4</t>
  </si>
  <si>
    <t>Fitzpatrick</t>
  </si>
  <si>
    <t>6/5</t>
  </si>
  <si>
    <t>Fleming</t>
  </si>
  <si>
    <t>Ryan</t>
  </si>
  <si>
    <t>Gilbert</t>
  </si>
  <si>
    <t>Gipp</t>
  </si>
  <si>
    <t>Samantha</t>
  </si>
  <si>
    <t>Goel</t>
  </si>
  <si>
    <t>Nidhi</t>
  </si>
  <si>
    <t>Gould</t>
  </si>
  <si>
    <t>Jack</t>
  </si>
  <si>
    <t>6/5+</t>
  </si>
  <si>
    <t>Govinnage</t>
  </si>
  <si>
    <t>Himara</t>
  </si>
  <si>
    <t>Gray</t>
  </si>
  <si>
    <t>Mia</t>
  </si>
  <si>
    <t>7/6+</t>
  </si>
  <si>
    <t>Griffiths</t>
  </si>
  <si>
    <t>Lucas</t>
  </si>
  <si>
    <t>Hale</t>
  </si>
  <si>
    <t>Rudi</t>
  </si>
  <si>
    <t>Hamilton</t>
  </si>
  <si>
    <t>Hassan</t>
  </si>
  <si>
    <t>Poppy</t>
  </si>
  <si>
    <t>Havis</t>
  </si>
  <si>
    <t>Bayleigh</t>
  </si>
  <si>
    <t>Heath</t>
  </si>
  <si>
    <t>Hills</t>
  </si>
  <si>
    <t>Howells-Baynes</t>
  </si>
  <si>
    <t>Aaron</t>
  </si>
  <si>
    <t>Huddart</t>
  </si>
  <si>
    <t>Kieren</t>
  </si>
  <si>
    <t>Hunter</t>
  </si>
  <si>
    <t>Leah</t>
  </si>
  <si>
    <t>Infanti</t>
  </si>
  <si>
    <t>Kathryn</t>
  </si>
  <si>
    <t>Japaridze</t>
  </si>
  <si>
    <t>Mariam</t>
  </si>
  <si>
    <t>A*</t>
  </si>
  <si>
    <t>Knight</t>
  </si>
  <si>
    <t>Cordelia</t>
  </si>
  <si>
    <t>Lynch</t>
  </si>
  <si>
    <t>Josh</t>
  </si>
  <si>
    <t>Mann</t>
  </si>
  <si>
    <t>Shannon</t>
  </si>
  <si>
    <t>Manning</t>
  </si>
  <si>
    <t>Markovitch</t>
  </si>
  <si>
    <t>Victoria</t>
  </si>
  <si>
    <t>Marshall</t>
  </si>
  <si>
    <t>McLean</t>
  </si>
  <si>
    <t>Jamie</t>
  </si>
  <si>
    <t>Miller</t>
  </si>
  <si>
    <t>Nathan</t>
  </si>
  <si>
    <t>Mitchell</t>
  </si>
  <si>
    <t>Sophie</t>
  </si>
  <si>
    <t>4/3</t>
  </si>
  <si>
    <t>Sophia</t>
  </si>
  <si>
    <t>Moss</t>
  </si>
  <si>
    <t>Oliver</t>
  </si>
  <si>
    <t>Mountney</t>
  </si>
  <si>
    <t>Tilly</t>
  </si>
  <si>
    <t>Murray</t>
  </si>
  <si>
    <t>Neame</t>
  </si>
  <si>
    <t>Ollie</t>
  </si>
  <si>
    <t>8/7-</t>
  </si>
  <si>
    <t>Noakes</t>
  </si>
  <si>
    <t>Grace</t>
  </si>
  <si>
    <t>Nzau</t>
  </si>
  <si>
    <t>Deborah</t>
  </si>
  <si>
    <t>O'Donovan</t>
  </si>
  <si>
    <t>Joseph</t>
  </si>
  <si>
    <t>Keaton</t>
  </si>
  <si>
    <t>Oyelola</t>
  </si>
  <si>
    <t>Tobi</t>
  </si>
  <si>
    <t>Page</t>
  </si>
  <si>
    <t>Pain</t>
  </si>
  <si>
    <t>Parry</t>
  </si>
  <si>
    <t>Pearce</t>
  </si>
  <si>
    <t>Billy</t>
  </si>
  <si>
    <t>Penson</t>
  </si>
  <si>
    <t>Tianna</t>
  </si>
  <si>
    <t>6/6-</t>
  </si>
  <si>
    <t>Petrou</t>
  </si>
  <si>
    <t>Julia</t>
  </si>
  <si>
    <t>Pinto</t>
  </si>
  <si>
    <t>De Niro</t>
  </si>
  <si>
    <t>Powell</t>
  </si>
  <si>
    <t>Emma</t>
  </si>
  <si>
    <t>Power</t>
  </si>
  <si>
    <t>Purbrick</t>
  </si>
  <si>
    <t>Ben</t>
  </si>
  <si>
    <t>Reynolds</t>
  </si>
  <si>
    <t>Toby</t>
  </si>
  <si>
    <t>E+</t>
  </si>
  <si>
    <t>Rossiter</t>
  </si>
  <si>
    <t>Chloe</t>
  </si>
  <si>
    <t>Russell-Beer</t>
  </si>
  <si>
    <t>Jasmine</t>
  </si>
  <si>
    <t>Sargeant</t>
  </si>
  <si>
    <t>3/2-</t>
  </si>
  <si>
    <t>Scott</t>
  </si>
  <si>
    <t>Sen</t>
  </si>
  <si>
    <t>Georgia</t>
  </si>
  <si>
    <t>Shirvington</t>
  </si>
  <si>
    <t>Meghan</t>
  </si>
  <si>
    <t>9/8-</t>
  </si>
  <si>
    <t>Simbo</t>
  </si>
  <si>
    <t>Victry</t>
  </si>
  <si>
    <t>Simpson</t>
  </si>
  <si>
    <t>Sam</t>
  </si>
  <si>
    <t>Smith</t>
  </si>
  <si>
    <t>Sobowale</t>
  </si>
  <si>
    <t>Kanmi</t>
  </si>
  <si>
    <t>Stoica</t>
  </si>
  <si>
    <t>Dorothea</t>
  </si>
  <si>
    <t>Thorpe-Chamberlain</t>
  </si>
  <si>
    <t>Tillman</t>
  </si>
  <si>
    <t>Amy</t>
  </si>
  <si>
    <t>Trumble</t>
  </si>
  <si>
    <t>Turner</t>
  </si>
  <si>
    <t>Harrison</t>
  </si>
  <si>
    <t>Twine</t>
  </si>
  <si>
    <t>Ward-Finch</t>
  </si>
  <si>
    <t>Watson</t>
  </si>
  <si>
    <t>Olivia</t>
  </si>
  <si>
    <t>Wright</t>
  </si>
  <si>
    <t>Luke</t>
  </si>
  <si>
    <t>U/N</t>
  </si>
  <si>
    <t>G&amp;A</t>
  </si>
  <si>
    <t xml:space="preserve"> </t>
  </si>
  <si>
    <t>SEN All</t>
  </si>
  <si>
    <t>English (best)
9-4</t>
  </si>
  <si>
    <t>Maths 
9-4</t>
  </si>
  <si>
    <t>English Language</t>
  </si>
  <si>
    <t>Final Entry</t>
  </si>
  <si>
    <t>EBACC APS</t>
  </si>
  <si>
    <t>Progress 8</t>
  </si>
  <si>
    <t>English (best)
9-7</t>
  </si>
  <si>
    <t>Maths 
9-7</t>
  </si>
  <si>
    <t>Autumn</t>
  </si>
  <si>
    <t>Summer</t>
  </si>
  <si>
    <t>English</t>
  </si>
  <si>
    <t>Science 1</t>
  </si>
  <si>
    <t>Science 2</t>
  </si>
  <si>
    <t>MFL</t>
  </si>
  <si>
    <t>Ebacc  APS</t>
  </si>
  <si>
    <t>Headlines</t>
  </si>
  <si>
    <t>Language
Avg Grade</t>
  </si>
  <si>
    <t>Literature Avg Grade</t>
  </si>
  <si>
    <t>Pupil Premium</t>
  </si>
  <si>
    <t>Non-Pupil Premium</t>
  </si>
  <si>
    <t>Pupil Premium Gap</t>
  </si>
  <si>
    <t>High Abiliy</t>
  </si>
  <si>
    <t>Middle Ability</t>
  </si>
  <si>
    <t>Low Ability</t>
  </si>
  <si>
    <t>SEN Support - K</t>
  </si>
  <si>
    <t>EHCP/Statement</t>
  </si>
  <si>
    <t>LAC</t>
  </si>
  <si>
    <t>Current FSM</t>
  </si>
  <si>
    <t xml:space="preserve">White British </t>
  </si>
  <si>
    <t>Any Other Ethnic Background or Refused/Not Obtained</t>
  </si>
  <si>
    <t>No of Students</t>
  </si>
  <si>
    <t>Spring</t>
  </si>
  <si>
    <t>Sum</t>
  </si>
  <si>
    <t>%9-5 in both En&amp;Ma</t>
  </si>
  <si>
    <t>%9-4 in both En&amp;Ma</t>
  </si>
  <si>
    <t>Biology</t>
  </si>
  <si>
    <t>Chemistry</t>
  </si>
  <si>
    <t>Computer Science</t>
  </si>
  <si>
    <t>Physics</t>
  </si>
  <si>
    <t>Physical Education</t>
  </si>
  <si>
    <t>Science - Grade 1</t>
  </si>
  <si>
    <t>Science - Grade 2</t>
  </si>
  <si>
    <t>TOTALS</t>
  </si>
  <si>
    <t>Summer Entry</t>
  </si>
  <si>
    <t>9-5</t>
  </si>
  <si>
    <t>9-4</t>
  </si>
  <si>
    <t>Bus Studies</t>
  </si>
  <si>
    <t>Comp Sci</t>
  </si>
  <si>
    <t>Language</t>
  </si>
  <si>
    <t>Literature</t>
  </si>
  <si>
    <t>EHCP/ Statement</t>
  </si>
  <si>
    <t>BTEC</t>
  </si>
  <si>
    <t>Hums</t>
  </si>
  <si>
    <t>D*-M</t>
  </si>
  <si>
    <t>TBC</t>
  </si>
  <si>
    <t>High Ability</t>
  </si>
  <si>
    <t>Film Studies</t>
  </si>
  <si>
    <t>Film St</t>
  </si>
  <si>
    <t xml:space="preserve">Non-Mobile
(2 weeks into Y10 - admitted before 19/9/2017) </t>
  </si>
  <si>
    <t>Any Other Ethnic Background or Ref/N Obt</t>
  </si>
  <si>
    <t>% 9-5 or 9-4 by Subject</t>
  </si>
  <si>
    <t>Performing Arts BTEC</t>
  </si>
  <si>
    <t>Year 10</t>
  </si>
  <si>
    <t>N/A</t>
  </si>
  <si>
    <t>5 x 9-5 (Good Pass)  inc 
En&amp;Ma</t>
  </si>
  <si>
    <t>5  x 9-4 (Standard Pass)  inc 
En&amp;Ma</t>
  </si>
  <si>
    <t>5 x 9-5 (Good Pass)</t>
  </si>
  <si>
    <t>5  x 9-4 (Standard Pass)</t>
  </si>
  <si>
    <t>5 x 9-7</t>
  </si>
  <si>
    <t>5 x 9-1</t>
  </si>
  <si>
    <t>1 x 9-1</t>
  </si>
  <si>
    <t>% 9-7</t>
  </si>
  <si>
    <t>% 9-5</t>
  </si>
  <si>
    <t>% 9-4</t>
  </si>
  <si>
    <t>% 9-1</t>
  </si>
  <si>
    <t>Health &amp; Social Care</t>
  </si>
  <si>
    <t>M1</t>
  </si>
  <si>
    <t>YEAR 11</t>
  </si>
  <si>
    <t>Spring (Y10)</t>
  </si>
  <si>
    <t>Summer (Y10)</t>
  </si>
  <si>
    <r>
      <t>Final Entry</t>
    </r>
    <r>
      <rPr>
        <b/>
        <sz val="8"/>
        <color theme="1"/>
        <rFont val="Calibri"/>
        <family val="2"/>
        <scheme val="minor"/>
      </rPr>
      <t xml:space="preserve"> </t>
    </r>
    <r>
      <rPr>
        <b/>
        <sz val="11"/>
        <color theme="1"/>
        <rFont val="Calibri"/>
        <family val="2"/>
        <scheme val="minor"/>
      </rPr>
      <t>(Y10)</t>
    </r>
  </si>
  <si>
    <t>GCSE Mocks (Y11)</t>
  </si>
  <si>
    <t>National 2018</t>
  </si>
  <si>
    <t>Exam results 2018</t>
  </si>
  <si>
    <t xml:space="preserve">Spring/Mocks </t>
  </si>
  <si>
    <t>Nat 2018</t>
  </si>
  <si>
    <t>Exam 2018</t>
  </si>
  <si>
    <t>Spring Entry - MOCKS</t>
  </si>
  <si>
    <t>Spring PG's</t>
  </si>
  <si>
    <t>2018 Result</t>
  </si>
  <si>
    <t>Mock Results 2018</t>
  </si>
  <si>
    <t>Mock 2018</t>
  </si>
  <si>
    <t>Spring/Mocks</t>
  </si>
  <si>
    <t>D1</t>
  </si>
  <si>
    <t>Exam Results 2018</t>
  </si>
  <si>
    <t>First Eng</t>
  </si>
  <si>
    <t>Best Eng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</si>
</sst>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9"/>
      <color indexed="81"/>
      <name val="Tahoma"/>
      <family val="2"/>
    </font>
    <font>
      <sz val="9"/>
      <color indexed="81"/>
      <name val="Tahoma"/>
      <family val="2"/>
    </font>
    <font>
      <sz val="11"/>
      <name val="Calibri"/>
      <family val="2"/>
      <scheme val="minor"/>
    </font>
    <font>
      <sz val="10"/>
      <name val="Arial"/>
      <family val="2"/>
    </font>
    <font>
      <b/>
      <sz val="14"/>
      <color theme="0"/>
      <name val="Calibri"/>
      <family val="2"/>
      <scheme val="minor"/>
    </font>
    <font>
      <sz val="10"/>
      <color theme="1"/>
      <name val="Calibri"/>
      <family val="2"/>
      <scheme val="minor"/>
    </font>
    <font>
      <sz val="9"/>
      <color theme="1"/>
      <name val="Calibri"/>
      <family val="2"/>
      <scheme val="minor"/>
    </font>
    <font>
      <b/>
      <sz val="16"/>
      <color theme="1"/>
      <name val="Calibri"/>
      <family val="2"/>
      <scheme val="minor"/>
    </font>
    <font>
      <b/>
      <sz val="10"/>
      <name val="Arial"/>
      <family val="2"/>
    </font>
    <font>
      <sz val="12"/>
      <name val="Arial"/>
      <family val="2"/>
    </font>
    <font>
      <b/>
      <sz val="14"/>
      <color theme="1"/>
      <name val="Calibri"/>
      <family val="2"/>
      <scheme val="minor"/>
    </font>
    <font>
      <b/>
      <sz val="10"/>
      <color theme="0"/>
      <name val="Calibri"/>
      <family val="2"/>
      <scheme val="minor"/>
    </font>
    <font>
      <i/>
      <sz val="11"/>
      <color theme="1"/>
      <name val="Calibri"/>
      <family val="2"/>
      <scheme val="minor"/>
    </font>
    <font>
      <sz val="10"/>
      <name val="Arial"/>
      <family val="2"/>
    </font>
    <font>
      <sz val="11"/>
      <color theme="0" tint="-0.249977111117893"/>
      <name val="Calibri"/>
      <family val="2"/>
      <scheme val="minor"/>
    </font>
    <font>
      <sz val="11"/>
      <color theme="0" tint="-0.14999847407452621"/>
      <name val="Calibri"/>
      <family val="2"/>
      <scheme val="minor"/>
    </font>
    <font>
      <b/>
      <sz val="8"/>
      <color theme="1"/>
      <name val="Calibri"/>
      <family val="2"/>
      <scheme val="minor"/>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CC"/>
        <bgColor indexed="64"/>
      </patternFill>
    </fill>
    <fill>
      <patternFill patternType="solid">
        <fgColor theme="5" tint="0.79998168889431442"/>
        <bgColor indexed="64"/>
      </patternFill>
    </fill>
    <fill>
      <patternFill patternType="solid">
        <fgColor theme="1" tint="0.249977111117893"/>
        <bgColor indexed="64"/>
      </patternFill>
    </fill>
    <fill>
      <patternFill patternType="solid">
        <fgColor theme="4" tint="0.79998168889431442"/>
        <bgColor indexed="64"/>
      </patternFill>
    </fill>
    <fill>
      <patternFill patternType="solid">
        <fgColor theme="0" tint="-0.34998626667073579"/>
        <bgColor indexed="64"/>
      </patternFill>
    </fill>
    <fill>
      <patternFill patternType="solid">
        <fgColor theme="0" tint="-0.14999847407452621"/>
        <bgColor indexed="64"/>
      </patternFill>
    </fill>
  </fills>
  <borders count="8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style="thin">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indexed="64"/>
      </left>
      <right/>
      <top style="thin">
        <color indexed="64"/>
      </top>
      <bottom/>
      <diagonal/>
    </border>
    <border>
      <left style="thin">
        <color auto="1"/>
      </left>
      <right style="medium">
        <color indexed="64"/>
      </right>
      <top style="thin">
        <color auto="1"/>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bottom style="thin">
        <color auto="1"/>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top/>
      <bottom style="thin">
        <color auto="1"/>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style="thin">
        <color auto="1"/>
      </left>
      <right style="thin">
        <color auto="1"/>
      </right>
      <top style="thin">
        <color auto="1"/>
      </top>
      <bottom style="thin">
        <color auto="1"/>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style="thin">
        <color auto="1"/>
      </right>
      <top style="medium">
        <color indexed="64"/>
      </top>
      <bottom style="thin">
        <color auto="1"/>
      </bottom>
      <diagonal/>
    </border>
    <border>
      <left/>
      <right style="thin">
        <color auto="1"/>
      </right>
      <top style="thin">
        <color auto="1"/>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auto="1"/>
      </right>
      <top style="medium">
        <color indexed="64"/>
      </top>
      <bottom/>
      <diagonal/>
    </border>
    <border>
      <left style="medium">
        <color theme="0"/>
      </left>
      <right style="medium">
        <color theme="0"/>
      </right>
      <top style="medium">
        <color indexed="64"/>
      </top>
      <bottom/>
      <diagonal/>
    </border>
    <border>
      <left style="medium">
        <color indexed="64"/>
      </left>
      <right/>
      <top style="thin">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bottom style="thin">
        <color indexed="64"/>
      </bottom>
      <diagonal/>
    </border>
    <border>
      <left style="thin">
        <color theme="0"/>
      </left>
      <right style="thin">
        <color theme="0"/>
      </right>
      <top style="medium">
        <color indexed="64"/>
      </top>
      <bottom/>
      <diagonal/>
    </border>
    <border>
      <left style="thin">
        <color indexed="64"/>
      </left>
      <right/>
      <top style="medium">
        <color indexed="64"/>
      </top>
      <bottom style="medium">
        <color indexed="64"/>
      </bottom>
      <diagonal/>
    </border>
    <border>
      <left style="medium">
        <color indexed="64"/>
      </left>
      <right style="thin">
        <color theme="0"/>
      </right>
      <top style="medium">
        <color indexed="64"/>
      </top>
      <bottom/>
      <diagonal/>
    </border>
    <border>
      <left style="thin">
        <color theme="0"/>
      </left>
      <right style="medium">
        <color indexed="64"/>
      </right>
      <top style="medium">
        <color indexed="64"/>
      </top>
      <bottom/>
      <diagonal/>
    </border>
    <border>
      <left style="medium">
        <color indexed="64"/>
      </left>
      <right style="medium">
        <color indexed="64"/>
      </right>
      <top style="thin">
        <color indexed="64"/>
      </top>
      <bottom/>
      <diagonal/>
    </border>
    <border>
      <left/>
      <right style="medium">
        <color theme="0"/>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auto="1"/>
      </left>
      <right/>
      <top/>
      <bottom style="thin">
        <color auto="1"/>
      </bottom>
      <diagonal/>
    </border>
    <border>
      <left style="medium">
        <color indexed="64"/>
      </left>
      <right/>
      <top style="thin">
        <color indexed="64"/>
      </top>
      <bottom/>
      <diagonal/>
    </border>
    <border>
      <left style="medium">
        <color indexed="64"/>
      </left>
      <right style="thin">
        <color theme="0"/>
      </right>
      <top style="medium">
        <color indexed="64"/>
      </top>
      <bottom style="thin">
        <color auto="1"/>
      </bottom>
      <diagonal/>
    </border>
    <border>
      <left style="thin">
        <color theme="0"/>
      </left>
      <right style="thin">
        <color theme="0"/>
      </right>
      <top style="medium">
        <color indexed="64"/>
      </top>
      <bottom style="thin">
        <color auto="1"/>
      </bottom>
      <diagonal/>
    </border>
    <border>
      <left style="thin">
        <color theme="0"/>
      </left>
      <right style="medium">
        <color indexed="64"/>
      </right>
      <top style="medium">
        <color indexed="64"/>
      </top>
      <bottom style="thin">
        <color auto="1"/>
      </bottom>
      <diagonal/>
    </border>
    <border>
      <left style="medium">
        <color indexed="64"/>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47">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xf numFmtId="0" fontId="22" fillId="0" borderId="0"/>
    <xf numFmtId="9" fontId="1" fillId="0" borderId="0" applyFont="0" applyFill="0" applyBorder="0" applyAlignment="0" applyProtection="0"/>
    <xf numFmtId="0" fontId="32" fillId="0" borderId="0"/>
  </cellStyleXfs>
  <cellXfs count="330">
    <xf numFmtId="0" fontId="0" fillId="0" borderId="0" xfId="0"/>
    <xf numFmtId="0" fontId="0" fillId="33" borderId="0" xfId="0" applyFill="1"/>
    <xf numFmtId="0" fontId="0" fillId="33" borderId="0" xfId="0" applyFill="1" applyAlignment="1">
      <alignment horizontal="center" vertical="center"/>
    </xf>
    <xf numFmtId="0" fontId="0" fillId="33" borderId="0" xfId="0" applyFill="1" applyAlignment="1">
      <alignment horizontal="center" vertical="center" wrapText="1"/>
    </xf>
    <xf numFmtId="0" fontId="0" fillId="35" borderId="11" xfId="0" applyFill="1" applyBorder="1" applyAlignment="1">
      <alignment horizontal="center" vertical="center" wrapText="1"/>
    </xf>
    <xf numFmtId="0" fontId="0" fillId="33" borderId="0" xfId="0" applyFill="1" applyAlignment="1">
      <alignment horizontal="left" vertical="center"/>
    </xf>
    <xf numFmtId="2" fontId="0" fillId="0" borderId="16" xfId="0" applyNumberFormat="1" applyBorder="1" applyAlignment="1">
      <alignment horizontal="center" vertical="center"/>
    </xf>
    <xf numFmtId="2" fontId="0" fillId="0" borderId="26" xfId="0" applyNumberFormat="1" applyBorder="1" applyAlignment="1">
      <alignment horizontal="center" vertical="center"/>
    </xf>
    <xf numFmtId="2" fontId="0" fillId="0" borderId="20" xfId="0" applyNumberFormat="1" applyBorder="1" applyAlignment="1">
      <alignment horizontal="center" vertical="center"/>
    </xf>
    <xf numFmtId="9" fontId="21" fillId="35" borderId="11" xfId="43" applyNumberFormat="1" applyFont="1" applyFill="1" applyBorder="1" applyAlignment="1">
      <alignment horizontal="center" vertical="top" wrapText="1"/>
    </xf>
    <xf numFmtId="2" fontId="21" fillId="35" borderId="11" xfId="43" applyNumberFormat="1" applyFont="1" applyFill="1" applyBorder="1" applyAlignment="1">
      <alignment horizontal="center" vertical="top" wrapText="1"/>
    </xf>
    <xf numFmtId="0" fontId="0" fillId="0" borderId="14" xfId="0" applyFont="1" applyBorder="1" applyAlignment="1">
      <alignment horizontal="center"/>
    </xf>
    <xf numFmtId="0" fontId="0" fillId="0" borderId="11" xfId="0" applyFont="1" applyBorder="1"/>
    <xf numFmtId="0" fontId="23" fillId="34" borderId="45" xfId="0" applyFont="1" applyFill="1" applyBorder="1" applyAlignment="1">
      <alignment horizontal="left" vertical="center" wrapText="1"/>
    </xf>
    <xf numFmtId="0" fontId="0" fillId="33" borderId="0" xfId="0" applyFill="1" applyBorder="1"/>
    <xf numFmtId="0" fontId="0" fillId="35" borderId="13" xfId="0" applyFill="1" applyBorder="1" applyAlignment="1">
      <alignment horizontal="center" vertical="center" wrapText="1"/>
    </xf>
    <xf numFmtId="2" fontId="0" fillId="35" borderId="24" xfId="0" applyNumberFormat="1" applyFill="1" applyBorder="1" applyAlignment="1">
      <alignment horizontal="center" vertical="center" wrapText="1"/>
    </xf>
    <xf numFmtId="0" fontId="0" fillId="35" borderId="24" xfId="0" applyFill="1" applyBorder="1" applyAlignment="1">
      <alignment horizontal="center" vertical="center" wrapText="1"/>
    </xf>
    <xf numFmtId="0" fontId="0" fillId="35" borderId="17" xfId="0" applyFill="1" applyBorder="1" applyAlignment="1">
      <alignment horizontal="center" vertical="center" wrapText="1"/>
    </xf>
    <xf numFmtId="2" fontId="0" fillId="35" borderId="18" xfId="0" applyNumberFormat="1" applyFill="1" applyBorder="1" applyAlignment="1">
      <alignment horizontal="center" vertical="center" wrapText="1"/>
    </xf>
    <xf numFmtId="0" fontId="0" fillId="35" borderId="18" xfId="0" applyFill="1" applyBorder="1" applyAlignment="1">
      <alignment horizontal="center" vertical="center" wrapText="1"/>
    </xf>
    <xf numFmtId="2" fontId="0" fillId="35" borderId="13" xfId="0" applyNumberFormat="1" applyFill="1" applyBorder="1" applyAlignment="1">
      <alignment horizontal="center" vertical="center" wrapText="1"/>
    </xf>
    <xf numFmtId="0" fontId="0" fillId="35" borderId="10" xfId="0" applyFill="1" applyBorder="1" applyAlignment="1">
      <alignment horizontal="center" vertical="center" wrapText="1"/>
    </xf>
    <xf numFmtId="0" fontId="17" fillId="34" borderId="29" xfId="0" applyFont="1" applyFill="1" applyBorder="1" applyAlignment="1">
      <alignment horizontal="left"/>
    </xf>
    <xf numFmtId="0" fontId="0" fillId="33" borderId="0" xfId="0" applyFont="1" applyFill="1"/>
    <xf numFmtId="0" fontId="0" fillId="0" borderId="0" xfId="0" applyFont="1"/>
    <xf numFmtId="0" fontId="17" fillId="34" borderId="36" xfId="0" applyFont="1" applyFill="1" applyBorder="1" applyAlignment="1">
      <alignment horizontal="left" vertical="center" wrapText="1"/>
    </xf>
    <xf numFmtId="0" fontId="0" fillId="0" borderId="10" xfId="0" applyFont="1" applyBorder="1"/>
    <xf numFmtId="0" fontId="0" fillId="0" borderId="12" xfId="0" applyFont="1" applyBorder="1"/>
    <xf numFmtId="0" fontId="0" fillId="0" borderId="13" xfId="0" applyFont="1" applyBorder="1"/>
    <xf numFmtId="0" fontId="0" fillId="0" borderId="14" xfId="0" applyFont="1" applyBorder="1"/>
    <xf numFmtId="0" fontId="0" fillId="0" borderId="16" xfId="0" applyFont="1" applyBorder="1"/>
    <xf numFmtId="0" fontId="0" fillId="0" borderId="44" xfId="0" applyFont="1" applyBorder="1"/>
    <xf numFmtId="0" fontId="25" fillId="35" borderId="44" xfId="0" applyFont="1" applyFill="1" applyBorder="1" applyAlignment="1">
      <alignment horizontal="center" vertical="center" wrapText="1"/>
    </xf>
    <xf numFmtId="0" fontId="25" fillId="35" borderId="40" xfId="0" applyFont="1" applyFill="1" applyBorder="1" applyAlignment="1">
      <alignment horizontal="center" vertical="center" wrapText="1"/>
    </xf>
    <xf numFmtId="0" fontId="25" fillId="0" borderId="40" xfId="0" applyFont="1" applyFill="1" applyBorder="1" applyAlignment="1">
      <alignment horizontal="center" vertical="center" wrapText="1"/>
    </xf>
    <xf numFmtId="0" fontId="16" fillId="0" borderId="41" xfId="0" applyFont="1" applyBorder="1"/>
    <xf numFmtId="2" fontId="0" fillId="35" borderId="11" xfId="0" applyNumberFormat="1" applyFill="1" applyBorder="1" applyAlignment="1">
      <alignment horizontal="center" vertical="center" wrapText="1"/>
    </xf>
    <xf numFmtId="2" fontId="0" fillId="0" borderId="11" xfId="0" applyNumberFormat="1" applyBorder="1" applyAlignment="1">
      <alignment horizontal="center" vertical="center"/>
    </xf>
    <xf numFmtId="2" fontId="0" fillId="0" borderId="34" xfId="0" applyNumberFormat="1" applyBorder="1" applyAlignment="1">
      <alignment horizontal="center" vertical="center"/>
    </xf>
    <xf numFmtId="0" fontId="16" fillId="0" borderId="21" xfId="0" applyFont="1" applyBorder="1"/>
    <xf numFmtId="2" fontId="0" fillId="0" borderId="15" xfId="0" applyNumberFormat="1" applyBorder="1" applyAlignment="1">
      <alignment horizontal="center" vertical="center"/>
    </xf>
    <xf numFmtId="0" fontId="0" fillId="35" borderId="23" xfId="0" applyFill="1" applyBorder="1" applyAlignment="1">
      <alignment horizontal="center" vertical="center" wrapText="1"/>
    </xf>
    <xf numFmtId="2" fontId="0" fillId="35" borderId="35" xfId="0" applyNumberFormat="1" applyFill="1" applyBorder="1" applyAlignment="1">
      <alignment horizontal="center" vertical="center" wrapText="1"/>
    </xf>
    <xf numFmtId="2" fontId="0" fillId="0" borderId="24" xfId="0" applyNumberFormat="1" applyBorder="1" applyAlignment="1">
      <alignment horizontal="center" vertical="center"/>
    </xf>
    <xf numFmtId="2" fontId="0" fillId="0" borderId="25" xfId="0" applyNumberFormat="1" applyBorder="1" applyAlignment="1">
      <alignment horizontal="center" vertical="center"/>
    </xf>
    <xf numFmtId="0" fontId="16" fillId="0" borderId="47" xfId="0" applyFont="1" applyFill="1" applyBorder="1"/>
    <xf numFmtId="2" fontId="0" fillId="35" borderId="37" xfId="0" applyNumberFormat="1" applyFill="1" applyBorder="1" applyAlignment="1">
      <alignment horizontal="center" vertical="center" wrapText="1"/>
    </xf>
    <xf numFmtId="2" fontId="0" fillId="0" borderId="18" xfId="0" applyNumberFormat="1" applyBorder="1" applyAlignment="1">
      <alignment horizontal="center" vertical="center"/>
    </xf>
    <xf numFmtId="2" fontId="0" fillId="0" borderId="19" xfId="0" applyNumberFormat="1" applyBorder="1" applyAlignment="1">
      <alignment horizontal="center" vertical="center"/>
    </xf>
    <xf numFmtId="0" fontId="17" fillId="33" borderId="0" xfId="0" applyFont="1" applyFill="1" applyBorder="1" applyAlignment="1"/>
    <xf numFmtId="0" fontId="0" fillId="0" borderId="10"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33" borderId="0" xfId="0" applyFont="1" applyFill="1" applyBorder="1" applyAlignment="1">
      <alignment horizontal="center"/>
    </xf>
    <xf numFmtId="0" fontId="0" fillId="33" borderId="0" xfId="0" applyFont="1" applyFill="1" applyAlignment="1">
      <alignment horizontal="right"/>
    </xf>
    <xf numFmtId="0" fontId="0" fillId="33" borderId="0" xfId="0" applyFont="1" applyFill="1" applyBorder="1" applyAlignment="1">
      <alignment horizontal="right"/>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16" xfId="0" applyFont="1" applyFill="1" applyBorder="1" applyAlignment="1">
      <alignment horizontal="center"/>
    </xf>
    <xf numFmtId="0" fontId="26" fillId="33" borderId="0" xfId="0" applyFont="1" applyFill="1"/>
    <xf numFmtId="164" fontId="0" fillId="35" borderId="10" xfId="0" applyNumberFormat="1" applyFill="1" applyBorder="1" applyAlignment="1">
      <alignment horizontal="center" vertical="center" wrapText="1"/>
    </xf>
    <xf numFmtId="2" fontId="0" fillId="0" borderId="12" xfId="0" applyNumberFormat="1" applyBorder="1" applyAlignment="1">
      <alignment horizontal="center" vertical="center"/>
    </xf>
    <xf numFmtId="0" fontId="0" fillId="33" borderId="15" xfId="0" applyFont="1" applyFill="1" applyBorder="1" applyAlignment="1">
      <alignment horizontal="center"/>
    </xf>
    <xf numFmtId="0" fontId="27" fillId="36" borderId="50" xfId="0" applyFont="1" applyFill="1" applyBorder="1" applyAlignment="1" applyProtection="1">
      <alignment horizontal="center" textRotation="90" wrapText="1"/>
      <protection locked="0"/>
    </xf>
    <xf numFmtId="0" fontId="28" fillId="36" borderId="50" xfId="0" applyFont="1" applyFill="1" applyBorder="1" applyProtection="1">
      <protection locked="0"/>
    </xf>
    <xf numFmtId="0" fontId="0" fillId="37" borderId="50" xfId="0" applyFill="1" applyBorder="1" applyAlignment="1" applyProtection="1">
      <alignment vertical="top" wrapText="1"/>
      <protection locked="0"/>
    </xf>
    <xf numFmtId="2" fontId="0" fillId="33" borderId="0" xfId="0" applyNumberFormat="1" applyFill="1"/>
    <xf numFmtId="0" fontId="16" fillId="38" borderId="51" xfId="0" applyFont="1" applyFill="1" applyBorder="1" applyAlignment="1">
      <alignment horizontal="center" vertical="center" textRotation="90"/>
    </xf>
    <xf numFmtId="0" fontId="16" fillId="39" borderId="0" xfId="0" applyFont="1" applyFill="1" applyBorder="1" applyAlignment="1">
      <alignment horizontal="center" vertical="center" textRotation="90"/>
    </xf>
    <xf numFmtId="0" fontId="27" fillId="36" borderId="14" xfId="0" applyFont="1" applyFill="1" applyBorder="1" applyAlignment="1" applyProtection="1">
      <alignment horizontal="center" textRotation="90" wrapText="1"/>
      <protection locked="0"/>
    </xf>
    <xf numFmtId="0" fontId="27" fillId="39" borderId="0" xfId="0" applyFont="1" applyFill="1" applyBorder="1" applyAlignment="1" applyProtection="1">
      <alignment horizontal="center" textRotation="90" wrapText="1"/>
      <protection locked="0"/>
    </xf>
    <xf numFmtId="0" fontId="8" fillId="4" borderId="0" xfId="8" applyBorder="1" applyAlignment="1" applyProtection="1">
      <alignment horizontal="center" textRotation="90" wrapText="1"/>
      <protection locked="0"/>
    </xf>
    <xf numFmtId="0" fontId="8" fillId="4" borderId="0" xfId="8" applyAlignment="1">
      <alignment horizontal="center" vertical="center" textRotation="90"/>
    </xf>
    <xf numFmtId="2" fontId="8" fillId="4" borderId="0" xfId="8" applyNumberFormat="1" applyBorder="1" applyAlignment="1">
      <alignment horizontal="center" vertical="center" textRotation="90"/>
    </xf>
    <xf numFmtId="0" fontId="0" fillId="38" borderId="51" xfId="0" applyFill="1" applyBorder="1" applyAlignment="1">
      <alignment horizontal="center"/>
    </xf>
    <xf numFmtId="0" fontId="0" fillId="39" borderId="0" xfId="0" applyFill="1" applyBorder="1" applyAlignment="1">
      <alignment horizontal="center"/>
    </xf>
    <xf numFmtId="49" fontId="0" fillId="0" borderId="14" xfId="0" applyNumberFormat="1" applyBorder="1" applyAlignment="1">
      <alignment vertical="top" wrapText="1"/>
    </xf>
    <xf numFmtId="0" fontId="0" fillId="37" borderId="14" xfId="0" applyFill="1" applyBorder="1" applyAlignment="1" applyProtection="1">
      <alignment vertical="top" wrapText="1"/>
      <protection locked="0"/>
    </xf>
    <xf numFmtId="0" fontId="0" fillId="39" borderId="0" xfId="0" applyFill="1" applyBorder="1" applyAlignment="1" applyProtection="1">
      <alignment vertical="top" wrapText="1"/>
      <protection locked="0"/>
    </xf>
    <xf numFmtId="0" fontId="0" fillId="37" borderId="0" xfId="0" applyFill="1" applyBorder="1" applyAlignment="1" applyProtection="1">
      <alignment vertical="top" wrapText="1"/>
      <protection locked="0"/>
    </xf>
    <xf numFmtId="0" fontId="0" fillId="0" borderId="0" xfId="0" applyAlignment="1">
      <alignment horizontal="center"/>
    </xf>
    <xf numFmtId="0" fontId="0" fillId="33" borderId="28" xfId="0" applyFont="1" applyFill="1" applyBorder="1"/>
    <xf numFmtId="0" fontId="0" fillId="0" borderId="28" xfId="0" applyFont="1" applyFill="1" applyBorder="1"/>
    <xf numFmtId="14" fontId="28" fillId="36" borderId="50" xfId="0" applyNumberFormat="1" applyFont="1" applyFill="1" applyBorder="1" applyProtection="1">
      <protection locked="0"/>
    </xf>
    <xf numFmtId="9" fontId="0" fillId="35" borderId="50" xfId="0" applyNumberFormat="1" applyFont="1" applyFill="1" applyBorder="1" applyAlignment="1">
      <alignment horizontal="center" vertical="center"/>
    </xf>
    <xf numFmtId="9" fontId="0" fillId="35" borderId="50" xfId="0" applyNumberFormat="1" applyFont="1" applyFill="1" applyBorder="1" applyAlignment="1">
      <alignment horizontal="center" vertical="center" wrapText="1"/>
    </xf>
    <xf numFmtId="9" fontId="0" fillId="0" borderId="50" xfId="0" applyNumberFormat="1" applyFont="1" applyFill="1" applyBorder="1" applyAlignment="1">
      <alignment horizontal="center" vertical="center"/>
    </xf>
    <xf numFmtId="2" fontId="0" fillId="0" borderId="50" xfId="0" applyNumberFormat="1" applyFont="1" applyFill="1" applyBorder="1" applyAlignment="1">
      <alignment horizontal="center" vertical="center"/>
    </xf>
    <xf numFmtId="9" fontId="0" fillId="0" borderId="50" xfId="0" applyNumberFormat="1" applyFont="1" applyBorder="1" applyAlignment="1">
      <alignment horizontal="center" vertical="center"/>
    </xf>
    <xf numFmtId="2" fontId="0" fillId="0" borderId="50" xfId="0" applyNumberFormat="1" applyFont="1" applyBorder="1" applyAlignment="1">
      <alignment horizontal="center" vertical="center"/>
    </xf>
    <xf numFmtId="9" fontId="0" fillId="35" borderId="50" xfId="0" applyNumberFormat="1" applyFill="1" applyBorder="1" applyAlignment="1">
      <alignment horizontal="center" vertical="center" wrapText="1"/>
    </xf>
    <xf numFmtId="0" fontId="0" fillId="35" borderId="50" xfId="0" applyFill="1" applyBorder="1" applyAlignment="1">
      <alignment horizontal="center" vertical="center" wrapText="1"/>
    </xf>
    <xf numFmtId="2" fontId="0" fillId="0" borderId="50" xfId="0" applyNumberFormat="1" applyFill="1" applyBorder="1" applyAlignment="1">
      <alignment horizontal="center" vertical="center" wrapText="1"/>
    </xf>
    <xf numFmtId="9" fontId="0" fillId="33" borderId="50" xfId="0" applyNumberFormat="1" applyFill="1" applyBorder="1" applyAlignment="1">
      <alignment horizontal="center" vertical="center"/>
    </xf>
    <xf numFmtId="2" fontId="0" fillId="0" borderId="50" xfId="0" applyNumberFormat="1" applyBorder="1" applyAlignment="1">
      <alignment horizontal="center" vertical="center"/>
    </xf>
    <xf numFmtId="9" fontId="0" fillId="35" borderId="50" xfId="0" applyNumberFormat="1" applyFill="1" applyBorder="1" applyAlignment="1">
      <alignment horizontal="center" vertical="center"/>
    </xf>
    <xf numFmtId="9" fontId="0" fillId="0" borderId="50" xfId="0" applyNumberFormat="1" applyFill="1" applyBorder="1" applyAlignment="1">
      <alignment horizontal="center" vertical="center"/>
    </xf>
    <xf numFmtId="2" fontId="0" fillId="0" borderId="50" xfId="0" applyNumberFormat="1" applyFill="1" applyBorder="1" applyAlignment="1">
      <alignment horizontal="center" vertical="center"/>
    </xf>
    <xf numFmtId="9" fontId="0" fillId="0" borderId="53" xfId="0" applyNumberFormat="1" applyFont="1" applyFill="1" applyBorder="1" applyAlignment="1">
      <alignment horizontal="center" vertical="center"/>
    </xf>
    <xf numFmtId="9" fontId="21" fillId="35" borderId="52" xfId="43" applyNumberFormat="1" applyFont="1" applyFill="1" applyBorder="1" applyAlignment="1">
      <alignment horizontal="center" vertical="top" wrapText="1"/>
    </xf>
    <xf numFmtId="2" fontId="0" fillId="35" borderId="50" xfId="0" applyNumberFormat="1" applyFill="1" applyBorder="1" applyAlignment="1">
      <alignment horizontal="center" vertical="center"/>
    </xf>
    <xf numFmtId="9" fontId="0" fillId="33" borderId="0" xfId="45" applyFont="1" applyFill="1"/>
    <xf numFmtId="0" fontId="0" fillId="0" borderId="13" xfId="0" applyFont="1" applyBorder="1" applyAlignment="1">
      <alignment horizontal="center"/>
    </xf>
    <xf numFmtId="0" fontId="0" fillId="0" borderId="16" xfId="0" applyFont="1" applyBorder="1" applyAlignment="1">
      <alignment horizontal="center"/>
    </xf>
    <xf numFmtId="0" fontId="0" fillId="0" borderId="13" xfId="0" applyFont="1" applyFill="1" applyBorder="1" applyAlignment="1">
      <alignment horizontal="center"/>
    </xf>
    <xf numFmtId="0" fontId="0" fillId="0" borderId="14" xfId="0" applyFont="1" applyFill="1" applyBorder="1" applyAlignment="1">
      <alignment horizontal="center"/>
    </xf>
    <xf numFmtId="0" fontId="0" fillId="0" borderId="15" xfId="0" applyFont="1" applyFill="1" applyBorder="1" applyAlignment="1">
      <alignment horizontal="center"/>
    </xf>
    <xf numFmtId="0" fontId="0" fillId="0" borderId="16" xfId="0" applyFont="1" applyFill="1" applyBorder="1" applyAlignment="1">
      <alignment horizontal="center"/>
    </xf>
    <xf numFmtId="0" fontId="0" fillId="33" borderId="0" xfId="0" applyFill="1" applyAlignment="1"/>
    <xf numFmtId="0" fontId="0" fillId="33" borderId="0" xfId="0" applyFill="1" applyAlignment="1">
      <alignment horizontal="left" vertical="top"/>
    </xf>
    <xf numFmtId="2" fontId="0" fillId="35" borderId="50" xfId="0" applyNumberFormat="1" applyFill="1" applyBorder="1" applyAlignment="1">
      <alignment horizontal="center" vertical="center" wrapText="1"/>
    </xf>
    <xf numFmtId="0" fontId="0" fillId="0" borderId="27" xfId="0" applyFont="1" applyBorder="1" applyAlignment="1">
      <alignment horizontal="center"/>
    </xf>
    <xf numFmtId="0" fontId="0" fillId="0" borderId="28" xfId="0" applyFont="1" applyBorder="1" applyAlignment="1">
      <alignment horizontal="center"/>
    </xf>
    <xf numFmtId="0" fontId="0" fillId="33" borderId="27" xfId="0" applyFont="1" applyFill="1" applyBorder="1" applyAlignment="1">
      <alignment horizontal="center"/>
    </xf>
    <xf numFmtId="0" fontId="0" fillId="33" borderId="0" xfId="0" applyFill="1" applyAlignment="1">
      <alignment horizontal="center"/>
    </xf>
    <xf numFmtId="0" fontId="0" fillId="0" borderId="44" xfId="0" applyFont="1" applyBorder="1" applyAlignment="1">
      <alignment horizontal="center"/>
    </xf>
    <xf numFmtId="0" fontId="0" fillId="33" borderId="0" xfId="0" applyFont="1" applyFill="1" applyAlignment="1">
      <alignment horizontal="center"/>
    </xf>
    <xf numFmtId="0" fontId="17" fillId="0" borderId="0" xfId="0" applyFont="1" applyFill="1" applyBorder="1"/>
    <xf numFmtId="14" fontId="0" fillId="33" borderId="0" xfId="0" applyNumberFormat="1" applyFill="1"/>
    <xf numFmtId="0" fontId="17" fillId="33" borderId="0" xfId="0" applyFont="1" applyFill="1" applyBorder="1"/>
    <xf numFmtId="2" fontId="0" fillId="35" borderId="50" xfId="0" applyNumberFormat="1" applyFont="1" applyFill="1" applyBorder="1" applyAlignment="1">
      <alignment horizontal="center" vertical="center"/>
    </xf>
    <xf numFmtId="0" fontId="16" fillId="0" borderId="21" xfId="0" applyFont="1" applyFill="1" applyBorder="1" applyAlignment="1">
      <alignment horizontal="left"/>
    </xf>
    <xf numFmtId="0" fontId="0" fillId="0" borderId="13" xfId="0" applyFont="1" applyBorder="1" applyAlignment="1">
      <alignment horizontal="center" vertical="top"/>
    </xf>
    <xf numFmtId="0" fontId="0" fillId="0" borderId="14" xfId="0" applyFont="1" applyBorder="1" applyAlignment="1">
      <alignment horizontal="center" vertical="top"/>
    </xf>
    <xf numFmtId="0" fontId="0" fillId="0" borderId="16" xfId="0" applyFont="1" applyBorder="1" applyAlignment="1">
      <alignment horizontal="center" vertical="top"/>
    </xf>
    <xf numFmtId="0" fontId="0" fillId="0" borderId="56" xfId="0" applyFont="1" applyBorder="1" applyAlignment="1">
      <alignment horizontal="center" vertical="center" wrapText="1"/>
    </xf>
    <xf numFmtId="49" fontId="0" fillId="33" borderId="0" xfId="0" applyNumberFormat="1" applyFill="1" applyAlignment="1">
      <alignment horizontal="right"/>
    </xf>
    <xf numFmtId="2" fontId="0" fillId="35" borderId="16" xfId="0" applyNumberFormat="1" applyFont="1" applyFill="1" applyBorder="1" applyAlignment="1">
      <alignment horizontal="center" vertical="center"/>
    </xf>
    <xf numFmtId="2" fontId="0" fillId="0" borderId="16" xfId="0" applyNumberFormat="1" applyFont="1" applyBorder="1" applyAlignment="1">
      <alignment horizontal="center" vertical="center"/>
    </xf>
    <xf numFmtId="2" fontId="18" fillId="35" borderId="50" xfId="42" applyNumberFormat="1" applyFill="1" applyBorder="1" applyAlignment="1">
      <alignment horizontal="center" vertical="center" wrapText="1"/>
    </xf>
    <xf numFmtId="9" fontId="0" fillId="35" borderId="16" xfId="0" applyNumberFormat="1" applyFill="1" applyBorder="1" applyAlignment="1">
      <alignment horizontal="center" vertical="center" wrapText="1"/>
    </xf>
    <xf numFmtId="9" fontId="0" fillId="35" borderId="16" xfId="0" applyNumberFormat="1" applyFill="1" applyBorder="1" applyAlignment="1">
      <alignment horizontal="center" vertical="center"/>
    </xf>
    <xf numFmtId="9" fontId="0" fillId="0" borderId="16" xfId="0" applyNumberFormat="1" applyFont="1" applyFill="1" applyBorder="1" applyAlignment="1">
      <alignment horizontal="center" vertical="center"/>
    </xf>
    <xf numFmtId="9" fontId="0" fillId="0" borderId="24" xfId="0" applyNumberFormat="1" applyFont="1" applyFill="1" applyBorder="1" applyAlignment="1">
      <alignment horizontal="center" vertical="center"/>
    </xf>
    <xf numFmtId="9" fontId="21" fillId="0" borderId="50" xfId="43" applyNumberFormat="1" applyFont="1" applyFill="1" applyBorder="1" applyAlignment="1">
      <alignment horizontal="center" vertical="top" wrapText="1"/>
    </xf>
    <xf numFmtId="9" fontId="21" fillId="0" borderId="16" xfId="43" applyNumberFormat="1" applyFont="1" applyFill="1" applyBorder="1" applyAlignment="1">
      <alignment horizontal="center" vertical="top" wrapText="1"/>
    </xf>
    <xf numFmtId="0" fontId="0" fillId="35" borderId="54" xfId="0" applyFill="1" applyBorder="1" applyAlignment="1">
      <alignment wrapText="1"/>
    </xf>
    <xf numFmtId="0" fontId="0" fillId="0" borderId="55" xfId="0" applyFill="1" applyBorder="1" applyAlignment="1">
      <alignment wrapText="1"/>
    </xf>
    <xf numFmtId="0" fontId="0" fillId="0" borderId="55" xfId="0" applyBorder="1" applyAlignment="1">
      <alignment wrapText="1"/>
    </xf>
    <xf numFmtId="0" fontId="0" fillId="0" borderId="67" xfId="0" applyBorder="1" applyAlignment="1">
      <alignment wrapText="1"/>
    </xf>
    <xf numFmtId="9" fontId="0" fillId="0" borderId="35" xfId="0" applyNumberFormat="1" applyFont="1" applyFill="1" applyBorder="1" applyAlignment="1">
      <alignment horizontal="center" vertical="center"/>
    </xf>
    <xf numFmtId="9" fontId="21" fillId="0" borderId="24" xfId="43" applyNumberFormat="1" applyFont="1" applyFill="1" applyBorder="1" applyAlignment="1">
      <alignment horizontal="center" vertical="top" wrapText="1"/>
    </xf>
    <xf numFmtId="9" fontId="21" fillId="0" borderId="26" xfId="43" applyNumberFormat="1" applyFont="1" applyFill="1" applyBorder="1" applyAlignment="1">
      <alignment horizontal="center" vertical="top" wrapText="1"/>
    </xf>
    <xf numFmtId="0" fontId="0" fillId="0" borderId="52" xfId="0" applyFont="1" applyBorder="1" applyAlignment="1">
      <alignment horizontal="center"/>
    </xf>
    <xf numFmtId="0" fontId="0" fillId="0" borderId="53" xfId="0" applyFont="1" applyBorder="1" applyAlignment="1">
      <alignment horizontal="center"/>
    </xf>
    <xf numFmtId="0" fontId="0" fillId="0" borderId="52" xfId="0" applyFont="1" applyBorder="1"/>
    <xf numFmtId="0" fontId="0" fillId="0" borderId="53" xfId="0" applyFont="1" applyBorder="1"/>
    <xf numFmtId="0" fontId="0" fillId="0" borderId="53" xfId="0" applyFont="1" applyBorder="1" applyAlignment="1">
      <alignment horizontal="center" vertical="top"/>
    </xf>
    <xf numFmtId="0" fontId="17" fillId="0" borderId="14" xfId="0" applyFont="1" applyBorder="1"/>
    <xf numFmtId="9" fontId="21" fillId="35" borderId="12" xfId="43" applyNumberFormat="1" applyFont="1" applyFill="1" applyBorder="1" applyAlignment="1">
      <alignment horizontal="center" vertical="top" wrapText="1"/>
    </xf>
    <xf numFmtId="0" fontId="0" fillId="35" borderId="36" xfId="0" applyFill="1" applyBorder="1" applyAlignment="1">
      <alignment wrapText="1"/>
    </xf>
    <xf numFmtId="0" fontId="0" fillId="0" borderId="21" xfId="0" applyBorder="1" applyAlignment="1">
      <alignment wrapText="1"/>
    </xf>
    <xf numFmtId="0" fontId="0" fillId="0" borderId="59" xfId="0" applyBorder="1" applyAlignment="1">
      <alignment wrapText="1"/>
    </xf>
    <xf numFmtId="9" fontId="21" fillId="35" borderId="10" xfId="43" applyNumberFormat="1" applyFont="1" applyFill="1" applyBorder="1" applyAlignment="1">
      <alignment horizontal="center" vertical="top" wrapText="1"/>
    </xf>
    <xf numFmtId="9" fontId="0" fillId="0" borderId="13" xfId="0" applyNumberFormat="1" applyFont="1" applyFill="1" applyBorder="1" applyAlignment="1">
      <alignment horizontal="center" vertical="center"/>
    </xf>
    <xf numFmtId="9" fontId="0" fillId="0" borderId="20" xfId="0" applyNumberFormat="1" applyFont="1" applyFill="1" applyBorder="1" applyAlignment="1">
      <alignment horizontal="center" vertical="center"/>
    </xf>
    <xf numFmtId="9" fontId="0" fillId="40" borderId="13" xfId="0" applyNumberFormat="1" applyFont="1" applyFill="1" applyBorder="1" applyAlignment="1">
      <alignment horizontal="center" vertical="center"/>
    </xf>
    <xf numFmtId="9" fontId="0" fillId="40" borderId="17" xfId="0" applyNumberFormat="1" applyFont="1" applyFill="1" applyBorder="1" applyAlignment="1">
      <alignment horizontal="center" vertical="center"/>
    </xf>
    <xf numFmtId="0" fontId="0" fillId="35" borderId="41" xfId="0" applyFill="1" applyBorder="1" applyAlignment="1">
      <alignment wrapText="1"/>
    </xf>
    <xf numFmtId="9" fontId="21" fillId="35" borderId="61" xfId="43" applyNumberFormat="1" applyFont="1" applyFill="1" applyBorder="1" applyAlignment="1">
      <alignment horizontal="center" vertical="top" wrapText="1"/>
    </xf>
    <xf numFmtId="9" fontId="21" fillId="35" borderId="22" xfId="43" applyNumberFormat="1" applyFont="1" applyFill="1" applyBorder="1" applyAlignment="1">
      <alignment horizontal="center" vertical="top" wrapText="1"/>
    </xf>
    <xf numFmtId="16" fontId="16" fillId="40" borderId="47" xfId="0" quotePrefix="1" applyNumberFormat="1" applyFont="1" applyFill="1" applyBorder="1" applyAlignment="1">
      <alignment horizontal="center" vertical="center" textRotation="90"/>
    </xf>
    <xf numFmtId="0" fontId="16" fillId="0" borderId="32" xfId="0" quotePrefix="1" applyFont="1" applyFill="1" applyBorder="1" applyAlignment="1">
      <alignment horizontal="center" vertical="center" textRotation="90"/>
    </xf>
    <xf numFmtId="0" fontId="16" fillId="0" borderId="27" xfId="0" applyFont="1" applyFill="1" applyBorder="1" applyAlignment="1">
      <alignment horizontal="left"/>
    </xf>
    <xf numFmtId="0" fontId="13" fillId="34" borderId="45" xfId="0" applyFont="1" applyFill="1" applyBorder="1" applyAlignment="1">
      <alignment horizontal="left" vertical="center" wrapText="1"/>
    </xf>
    <xf numFmtId="0" fontId="13" fillId="34" borderId="45" xfId="0" applyFont="1" applyFill="1" applyBorder="1" applyAlignment="1">
      <alignment horizontal="left"/>
    </xf>
    <xf numFmtId="0" fontId="13" fillId="34" borderId="63" xfId="0" applyFont="1" applyFill="1" applyBorder="1" applyAlignment="1">
      <alignment horizontal="center" vertical="center" wrapText="1"/>
    </xf>
    <xf numFmtId="0" fontId="13" fillId="34" borderId="66" xfId="0" applyFont="1" applyFill="1" applyBorder="1" applyAlignment="1">
      <alignment horizontal="center" vertical="center" wrapText="1"/>
    </xf>
    <xf numFmtId="0" fontId="16" fillId="33" borderId="0" xfId="0" applyFont="1" applyFill="1"/>
    <xf numFmtId="0" fontId="16" fillId="0" borderId="0" xfId="0" applyFont="1"/>
    <xf numFmtId="0" fontId="16" fillId="0" borderId="57" xfId="0" applyFont="1" applyBorder="1" applyAlignment="1">
      <alignment horizontal="center"/>
    </xf>
    <xf numFmtId="0" fontId="16" fillId="0" borderId="48" xfId="0" applyFont="1" applyFill="1" applyBorder="1" applyAlignment="1">
      <alignment horizontal="center"/>
    </xf>
    <xf numFmtId="0" fontId="16" fillId="0" borderId="33" xfId="0" applyFont="1" applyBorder="1" applyAlignment="1">
      <alignment horizontal="center"/>
    </xf>
    <xf numFmtId="0" fontId="0" fillId="33" borderId="61" xfId="0" applyFont="1" applyFill="1" applyBorder="1" applyAlignment="1">
      <alignment horizontal="center"/>
    </xf>
    <xf numFmtId="0" fontId="0" fillId="33" borderId="30" xfId="0" applyFont="1" applyFill="1" applyBorder="1" applyAlignment="1">
      <alignment horizontal="center"/>
    </xf>
    <xf numFmtId="0" fontId="0" fillId="33" borderId="22" xfId="0" applyFont="1" applyFill="1" applyBorder="1" applyAlignment="1">
      <alignment horizontal="center"/>
    </xf>
    <xf numFmtId="0" fontId="16" fillId="0" borderId="44" xfId="0" applyFont="1" applyBorder="1" applyAlignment="1">
      <alignment horizontal="center"/>
    </xf>
    <xf numFmtId="0" fontId="16" fillId="0" borderId="40" xfId="0" applyFont="1" applyBorder="1" applyAlignment="1">
      <alignment horizontal="center"/>
    </xf>
    <xf numFmtId="0" fontId="16" fillId="0" borderId="60" xfId="0" applyFont="1" applyBorder="1" applyAlignment="1">
      <alignment horizontal="center"/>
    </xf>
    <xf numFmtId="0" fontId="16" fillId="0" borderId="64" xfId="0" applyFont="1" applyBorder="1" applyAlignment="1">
      <alignment horizontal="center"/>
    </xf>
    <xf numFmtId="0" fontId="13" fillId="34" borderId="65" xfId="0" applyFont="1" applyFill="1" applyBorder="1" applyAlignment="1">
      <alignment horizontal="center" vertical="center" wrapText="1"/>
    </xf>
    <xf numFmtId="0" fontId="16" fillId="35" borderId="13" xfId="0" applyFont="1" applyFill="1" applyBorder="1" applyAlignment="1">
      <alignment horizontal="left" wrapText="1"/>
    </xf>
    <xf numFmtId="0" fontId="16" fillId="35" borderId="13" xfId="0" applyFont="1" applyFill="1" applyBorder="1" applyAlignment="1">
      <alignment wrapText="1"/>
    </xf>
    <xf numFmtId="0" fontId="16" fillId="0" borderId="13" xfId="0" applyFont="1" applyBorder="1" applyAlignment="1">
      <alignment wrapText="1"/>
    </xf>
    <xf numFmtId="0" fontId="16" fillId="33" borderId="0" xfId="0" applyFont="1" applyFill="1" applyAlignment="1">
      <alignment wrapText="1"/>
    </xf>
    <xf numFmtId="0" fontId="0" fillId="0" borderId="50" xfId="0" applyFont="1" applyBorder="1" applyAlignment="1">
      <alignment horizontal="center"/>
    </xf>
    <xf numFmtId="0" fontId="0" fillId="0" borderId="50" xfId="0" applyFont="1" applyBorder="1"/>
    <xf numFmtId="0" fontId="0" fillId="0" borderId="50" xfId="0" applyFont="1" applyBorder="1" applyAlignment="1">
      <alignment horizontal="center" vertical="top"/>
    </xf>
    <xf numFmtId="0" fontId="0" fillId="0" borderId="50" xfId="0" applyFont="1" applyFill="1" applyBorder="1" applyAlignment="1">
      <alignment horizontal="center"/>
    </xf>
    <xf numFmtId="2" fontId="0" fillId="35" borderId="50" xfId="0" applyNumberFormat="1" applyFont="1" applyFill="1" applyBorder="1" applyAlignment="1">
      <alignment horizontal="center" vertical="center" wrapText="1"/>
    </xf>
    <xf numFmtId="2" fontId="0" fillId="35" borderId="16" xfId="0" applyNumberFormat="1" applyFill="1" applyBorder="1" applyAlignment="1">
      <alignment horizontal="center" vertical="center"/>
    </xf>
    <xf numFmtId="2" fontId="0" fillId="0" borderId="16" xfId="0" applyNumberFormat="1" applyFill="1" applyBorder="1" applyAlignment="1">
      <alignment horizontal="center" vertical="center"/>
    </xf>
    <xf numFmtId="2" fontId="21" fillId="0" borderId="50" xfId="43" applyNumberFormat="1" applyFont="1" applyFill="1" applyBorder="1" applyAlignment="1">
      <alignment horizontal="center" vertical="top" wrapText="1"/>
    </xf>
    <xf numFmtId="2" fontId="21" fillId="0" borderId="24" xfId="43" applyNumberFormat="1" applyFont="1" applyFill="1" applyBorder="1" applyAlignment="1">
      <alignment horizontal="center" vertical="top" wrapText="1"/>
    </xf>
    <xf numFmtId="9" fontId="21" fillId="0" borderId="18" xfId="43" applyNumberFormat="1" applyFont="1" applyFill="1" applyBorder="1" applyAlignment="1">
      <alignment horizontal="center" vertical="top" wrapText="1"/>
    </xf>
    <xf numFmtId="9" fontId="21" fillId="0" borderId="20" xfId="43" applyNumberFormat="1" applyFont="1" applyFill="1" applyBorder="1" applyAlignment="1">
      <alignment horizontal="center" vertical="top" wrapText="1"/>
    </xf>
    <xf numFmtId="0" fontId="24" fillId="35" borderId="10" xfId="0" applyFont="1" applyFill="1" applyBorder="1" applyAlignment="1">
      <alignment horizontal="center" vertical="center" wrapText="1"/>
    </xf>
    <xf numFmtId="0" fontId="24" fillId="35" borderId="11" xfId="0" applyFont="1" applyFill="1" applyBorder="1" applyAlignment="1">
      <alignment horizontal="center" vertical="center" wrapText="1"/>
    </xf>
    <xf numFmtId="0" fontId="24" fillId="0" borderId="11" xfId="0" applyFont="1" applyBorder="1" applyAlignment="1">
      <alignment horizontal="center" vertical="center" wrapText="1"/>
    </xf>
    <xf numFmtId="2" fontId="31" fillId="35" borderId="11" xfId="0" applyNumberFormat="1" applyFont="1" applyFill="1" applyBorder="1" applyAlignment="1">
      <alignment horizontal="center" vertical="center"/>
    </xf>
    <xf numFmtId="2" fontId="31" fillId="35" borderId="12" xfId="0" applyNumberFormat="1" applyFont="1" applyFill="1" applyBorder="1" applyAlignment="1">
      <alignment horizontal="center" vertical="center"/>
    </xf>
    <xf numFmtId="9" fontId="31" fillId="35" borderId="50" xfId="0" applyNumberFormat="1" applyFont="1" applyFill="1" applyBorder="1" applyAlignment="1">
      <alignment horizontal="center" vertical="center" wrapText="1"/>
    </xf>
    <xf numFmtId="2" fontId="31" fillId="35" borderId="50" xfId="0" applyNumberFormat="1" applyFont="1" applyFill="1" applyBorder="1" applyAlignment="1">
      <alignment horizontal="center" vertical="center" wrapText="1"/>
    </xf>
    <xf numFmtId="0" fontId="16" fillId="0" borderId="17" xfId="0" applyFont="1" applyBorder="1" applyAlignment="1">
      <alignment wrapText="1"/>
    </xf>
    <xf numFmtId="9" fontId="0" fillId="0" borderId="18" xfId="0" applyNumberFormat="1" applyFont="1" applyBorder="1" applyAlignment="1">
      <alignment horizontal="center" vertical="center"/>
    </xf>
    <xf numFmtId="2" fontId="0" fillId="0" borderId="18" xfId="0" applyNumberFormat="1" applyFont="1" applyBorder="1" applyAlignment="1">
      <alignment horizontal="center" vertical="center"/>
    </xf>
    <xf numFmtId="2" fontId="0" fillId="0" borderId="20" xfId="0" applyNumberFormat="1" applyFont="1" applyBorder="1" applyAlignment="1">
      <alignment horizontal="center" vertical="center"/>
    </xf>
    <xf numFmtId="2" fontId="0" fillId="0" borderId="18" xfId="0" applyNumberFormat="1" applyFill="1" applyBorder="1" applyAlignment="1">
      <alignment horizontal="center" vertical="center"/>
    </xf>
    <xf numFmtId="2" fontId="0" fillId="0" borderId="20" xfId="0" applyNumberFormat="1" applyFill="1" applyBorder="1" applyAlignment="1">
      <alignment horizontal="center" vertical="center"/>
    </xf>
    <xf numFmtId="9" fontId="0" fillId="33" borderId="18" xfId="0" applyNumberFormat="1" applyFill="1" applyBorder="1" applyAlignment="1">
      <alignment horizontal="center" vertical="center"/>
    </xf>
    <xf numFmtId="9" fontId="0" fillId="0" borderId="18" xfId="0" applyNumberFormat="1" applyFont="1" applyFill="1" applyBorder="1" applyAlignment="1">
      <alignment horizontal="center" vertical="center"/>
    </xf>
    <xf numFmtId="9" fontId="0" fillId="0" borderId="18" xfId="0" applyNumberFormat="1" applyFill="1" applyBorder="1" applyAlignment="1">
      <alignment horizontal="center" vertical="center"/>
    </xf>
    <xf numFmtId="2" fontId="0" fillId="0" borderId="18" xfId="0" applyNumberFormat="1" applyFont="1" applyFill="1" applyBorder="1" applyAlignment="1">
      <alignment horizontal="center" vertical="center"/>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17" fillId="34" borderId="54" xfId="0" applyFont="1" applyFill="1" applyBorder="1" applyAlignment="1">
      <alignment horizontal="center" vertical="center" wrapText="1"/>
    </xf>
    <xf numFmtId="0" fontId="0" fillId="0" borderId="55" xfId="0" applyBorder="1" applyAlignment="1">
      <alignment vertical="center" wrapText="1"/>
    </xf>
    <xf numFmtId="0" fontId="0" fillId="0" borderId="56" xfId="0" applyBorder="1" applyAlignment="1">
      <alignment wrapText="1"/>
    </xf>
    <xf numFmtId="9" fontId="0" fillId="0" borderId="37" xfId="0" applyNumberFormat="1" applyFont="1" applyFill="1" applyBorder="1" applyAlignment="1">
      <alignment horizontal="center" vertical="center"/>
    </xf>
    <xf numFmtId="2" fontId="21" fillId="0" borderId="18" xfId="43" applyNumberFormat="1" applyFont="1" applyFill="1" applyBorder="1" applyAlignment="1">
      <alignment horizontal="center" vertical="top" wrapText="1"/>
    </xf>
    <xf numFmtId="0" fontId="16" fillId="0" borderId="55" xfId="0" applyFont="1" applyFill="1" applyBorder="1" applyAlignment="1">
      <alignment horizontal="left"/>
    </xf>
    <xf numFmtId="0" fontId="0" fillId="33" borderId="50" xfId="0" applyFont="1" applyFill="1" applyBorder="1" applyAlignment="1">
      <alignment horizontal="center"/>
    </xf>
    <xf numFmtId="0" fontId="25" fillId="0" borderId="60" xfId="0" applyFont="1" applyFill="1" applyBorder="1" applyAlignment="1">
      <alignment horizontal="center" vertical="center" wrapText="1"/>
    </xf>
    <xf numFmtId="0" fontId="29" fillId="33" borderId="0" xfId="0" applyFont="1" applyFill="1"/>
    <xf numFmtId="0" fontId="0" fillId="0" borderId="41" xfId="0" applyBorder="1" applyAlignment="1">
      <alignment wrapText="1"/>
    </xf>
    <xf numFmtId="0" fontId="0" fillId="0" borderId="74" xfId="0" applyBorder="1" applyAlignment="1">
      <alignment wrapText="1"/>
    </xf>
    <xf numFmtId="9" fontId="0" fillId="0" borderId="23" xfId="0" applyNumberFormat="1" applyFont="1" applyFill="1" applyBorder="1" applyAlignment="1">
      <alignment horizontal="center" vertical="center"/>
    </xf>
    <xf numFmtId="0" fontId="0" fillId="0" borderId="36" xfId="0" applyBorder="1" applyAlignment="1">
      <alignment wrapText="1"/>
    </xf>
    <xf numFmtId="0" fontId="0" fillId="0" borderId="47" xfId="0" applyBorder="1" applyAlignment="1">
      <alignment wrapText="1"/>
    </xf>
    <xf numFmtId="9" fontId="0" fillId="35" borderId="10" xfId="0" applyNumberFormat="1" applyFont="1" applyFill="1" applyBorder="1" applyAlignment="1">
      <alignment horizontal="center" vertical="center"/>
    </xf>
    <xf numFmtId="9" fontId="21" fillId="35" borderId="33" xfId="43" applyNumberFormat="1" applyFont="1" applyFill="1" applyBorder="1" applyAlignment="1">
      <alignment horizontal="center" vertical="top" wrapText="1"/>
    </xf>
    <xf numFmtId="9" fontId="21" fillId="35" borderId="39" xfId="43" applyNumberFormat="1" applyFont="1" applyFill="1" applyBorder="1" applyAlignment="1">
      <alignment horizontal="center" vertical="top" wrapText="1"/>
    </xf>
    <xf numFmtId="9" fontId="21" fillId="35" borderId="13" xfId="43" applyNumberFormat="1" applyFont="1" applyFill="1" applyBorder="1" applyAlignment="1">
      <alignment horizontal="center" vertical="top" wrapText="1"/>
    </xf>
    <xf numFmtId="9" fontId="21" fillId="35" borderId="16" xfId="43" applyNumberFormat="1" applyFont="1" applyFill="1" applyBorder="1" applyAlignment="1">
      <alignment horizontal="center" vertical="top" wrapText="1"/>
    </xf>
    <xf numFmtId="0" fontId="13" fillId="34" borderId="29" xfId="0" applyFont="1" applyFill="1" applyBorder="1" applyAlignment="1">
      <alignment horizontal="center" vertical="center" wrapText="1"/>
    </xf>
    <xf numFmtId="0" fontId="13" fillId="34" borderId="68"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13" fillId="34" borderId="75" xfId="0" applyFont="1" applyFill="1" applyBorder="1" applyAlignment="1">
      <alignment horizontal="center" vertical="center" wrapText="1"/>
    </xf>
    <xf numFmtId="0" fontId="30" fillId="34" borderId="76" xfId="0" applyFont="1" applyFill="1" applyBorder="1" applyAlignment="1">
      <alignment horizontal="center" vertical="center" wrapText="1"/>
    </xf>
    <xf numFmtId="0" fontId="13" fillId="34" borderId="76" xfId="0" applyFont="1" applyFill="1" applyBorder="1" applyAlignment="1">
      <alignment horizontal="center" vertical="center" wrapText="1"/>
    </xf>
    <xf numFmtId="0" fontId="13" fillId="34" borderId="77" xfId="0" applyFont="1" applyFill="1" applyBorder="1" applyAlignment="1">
      <alignment horizontal="center" vertical="center" wrapText="1"/>
    </xf>
    <xf numFmtId="0" fontId="13" fillId="34" borderId="78" xfId="0" applyFont="1" applyFill="1" applyBorder="1" applyAlignment="1">
      <alignment horizontal="center" vertical="center" wrapText="1"/>
    </xf>
    <xf numFmtId="0" fontId="13" fillId="34" borderId="79" xfId="0" applyFont="1" applyFill="1" applyBorder="1" applyAlignment="1">
      <alignment horizontal="center" vertical="center" wrapText="1"/>
    </xf>
    <xf numFmtId="0" fontId="13" fillId="34" borderId="79" xfId="0" applyFont="1" applyFill="1" applyBorder="1" applyAlignment="1">
      <alignment horizontal="center" wrapText="1"/>
    </xf>
    <xf numFmtId="0" fontId="13" fillId="34" borderId="80" xfId="0" applyFont="1" applyFill="1" applyBorder="1" applyAlignment="1">
      <alignment horizontal="center" vertical="center" wrapText="1"/>
    </xf>
    <xf numFmtId="2" fontId="13" fillId="34" borderId="79" xfId="0" applyNumberFormat="1" applyFont="1" applyFill="1" applyBorder="1" applyAlignment="1">
      <alignment horizontal="center" vertical="center" wrapText="1"/>
    </xf>
    <xf numFmtId="0" fontId="30" fillId="34" borderId="79" xfId="0" applyFont="1" applyFill="1" applyBorder="1" applyAlignment="1">
      <alignment horizontal="center" vertical="center" wrapText="1"/>
    </xf>
    <xf numFmtId="0" fontId="13" fillId="34" borderId="81" xfId="0" applyFont="1" applyFill="1" applyBorder="1" applyAlignment="1">
      <alignment horizontal="center" vertical="center" wrapText="1"/>
    </xf>
    <xf numFmtId="0" fontId="16" fillId="0" borderId="74" xfId="0" applyFont="1" applyFill="1" applyBorder="1" applyAlignment="1">
      <alignment horizontal="left"/>
    </xf>
    <xf numFmtId="0" fontId="16" fillId="0" borderId="27" xfId="0" applyFont="1" applyBorder="1"/>
    <xf numFmtId="9" fontId="21" fillId="35" borderId="69" xfId="43" applyNumberFormat="1" applyFont="1" applyFill="1" applyBorder="1" applyAlignment="1">
      <alignment horizontal="center" vertical="top" wrapText="1"/>
    </xf>
    <xf numFmtId="9" fontId="0" fillId="0" borderId="70" xfId="0" applyNumberFormat="1" applyFont="1" applyFill="1" applyBorder="1" applyAlignment="1">
      <alignment horizontal="center" vertical="center"/>
    </xf>
    <xf numFmtId="9" fontId="21" fillId="35" borderId="48" xfId="43" applyNumberFormat="1" applyFont="1" applyFill="1" applyBorder="1" applyAlignment="1">
      <alignment horizontal="center" vertical="top" wrapText="1"/>
    </xf>
    <xf numFmtId="9" fontId="21" fillId="35" borderId="71" xfId="43" applyNumberFormat="1" applyFont="1" applyFill="1" applyBorder="1" applyAlignment="1">
      <alignment horizontal="center" vertical="top" wrapText="1"/>
    </xf>
    <xf numFmtId="9" fontId="0" fillId="0" borderId="82" xfId="0" applyNumberFormat="1" applyFont="1" applyFill="1" applyBorder="1" applyAlignment="1">
      <alignment horizontal="center" vertical="center"/>
    </xf>
    <xf numFmtId="2" fontId="21" fillId="35" borderId="50" xfId="43" applyNumberFormat="1" applyFont="1" applyFill="1" applyBorder="1" applyAlignment="1">
      <alignment horizontal="center" vertical="top" wrapText="1"/>
    </xf>
    <xf numFmtId="2" fontId="21" fillId="35" borderId="24" xfId="43" applyNumberFormat="1" applyFont="1" applyFill="1" applyBorder="1" applyAlignment="1">
      <alignment horizontal="center" vertical="top" wrapText="1"/>
    </xf>
    <xf numFmtId="9" fontId="33" fillId="42" borderId="13" xfId="0" applyNumberFormat="1" applyFont="1" applyFill="1" applyBorder="1" applyAlignment="1">
      <alignment horizontal="center" vertical="center"/>
    </xf>
    <xf numFmtId="9" fontId="33" fillId="42" borderId="16" xfId="0" applyNumberFormat="1" applyFont="1" applyFill="1" applyBorder="1" applyAlignment="1">
      <alignment horizontal="center" vertical="center"/>
    </xf>
    <xf numFmtId="9" fontId="21" fillId="0" borderId="50" xfId="0" applyNumberFormat="1" applyFont="1" applyFill="1" applyBorder="1" applyAlignment="1">
      <alignment horizontal="center" vertical="center"/>
    </xf>
    <xf numFmtId="0" fontId="0" fillId="0" borderId="49" xfId="0" applyFont="1" applyBorder="1" applyAlignment="1">
      <alignment horizontal="center" vertical="center" wrapText="1"/>
    </xf>
    <xf numFmtId="0" fontId="0" fillId="0" borderId="62" xfId="0" applyFont="1" applyBorder="1" applyAlignment="1">
      <alignment horizontal="center" vertical="center" wrapText="1"/>
    </xf>
    <xf numFmtId="0" fontId="0" fillId="0" borderId="38" xfId="0" applyFont="1" applyBorder="1" applyAlignment="1">
      <alignment horizontal="center" vertical="center" wrapText="1"/>
    </xf>
    <xf numFmtId="9" fontId="21" fillId="0" borderId="53" xfId="0" applyNumberFormat="1" applyFont="1" applyFill="1" applyBorder="1" applyAlignment="1">
      <alignment horizontal="center" vertical="center"/>
    </xf>
    <xf numFmtId="0" fontId="0" fillId="35" borderId="83" xfId="0" applyFill="1" applyBorder="1" applyAlignment="1">
      <alignment wrapText="1"/>
    </xf>
    <xf numFmtId="0" fontId="0" fillId="41" borderId="54" xfId="0" applyFill="1" applyBorder="1" applyAlignment="1">
      <alignment wrapText="1"/>
    </xf>
    <xf numFmtId="9" fontId="21" fillId="42" borderId="13" xfId="0" applyNumberFormat="1" applyFont="1" applyFill="1" applyBorder="1" applyAlignment="1">
      <alignment horizontal="center" vertical="center"/>
    </xf>
    <xf numFmtId="9" fontId="21" fillId="42" borderId="16" xfId="0" applyNumberFormat="1" applyFont="1" applyFill="1" applyBorder="1" applyAlignment="1">
      <alignment horizontal="center" vertical="center"/>
    </xf>
    <xf numFmtId="9" fontId="33" fillId="42" borderId="70" xfId="0" applyNumberFormat="1" applyFont="1" applyFill="1" applyBorder="1" applyAlignment="1">
      <alignment horizontal="center" vertical="center"/>
    </xf>
    <xf numFmtId="0" fontId="0" fillId="0" borderId="0" xfId="0" applyFont="1" applyAlignment="1">
      <alignment horizontal="center"/>
    </xf>
    <xf numFmtId="9" fontId="0" fillId="35" borderId="34" xfId="43" applyNumberFormat="1" applyFont="1" applyFill="1" applyBorder="1" applyAlignment="1">
      <alignment horizontal="center" vertical="top" wrapText="1"/>
    </xf>
    <xf numFmtId="9" fontId="0" fillId="35" borderId="69" xfId="43" applyNumberFormat="1" applyFont="1" applyFill="1" applyBorder="1" applyAlignment="1">
      <alignment horizontal="center" vertical="top" wrapText="1"/>
    </xf>
    <xf numFmtId="0" fontId="17" fillId="33" borderId="0" xfId="0" applyFont="1" applyFill="1"/>
    <xf numFmtId="2" fontId="0" fillId="0" borderId="11" xfId="0" applyNumberFormat="1" applyFill="1" applyBorder="1" applyAlignment="1">
      <alignment horizontal="center" vertical="center" wrapText="1"/>
    </xf>
    <xf numFmtId="2" fontId="0" fillId="0" borderId="24" xfId="0" applyNumberFormat="1" applyFill="1" applyBorder="1" applyAlignment="1">
      <alignment horizontal="center" vertical="center" wrapText="1"/>
    </xf>
    <xf numFmtId="2" fontId="0" fillId="0" borderId="18" xfId="0" applyNumberFormat="1" applyFill="1" applyBorder="1" applyAlignment="1">
      <alignment horizontal="center" vertical="center" wrapText="1"/>
    </xf>
    <xf numFmtId="9" fontId="21" fillId="35" borderId="84" xfId="43" applyNumberFormat="1" applyFont="1" applyFill="1" applyBorder="1" applyAlignment="1">
      <alignment horizontal="center" vertical="top" wrapText="1"/>
    </xf>
    <xf numFmtId="9" fontId="21" fillId="35" borderId="85" xfId="43" applyNumberFormat="1" applyFont="1" applyFill="1" applyBorder="1" applyAlignment="1">
      <alignment horizontal="center" vertical="top" wrapText="1"/>
    </xf>
    <xf numFmtId="0" fontId="0" fillId="33" borderId="73" xfId="0" applyFont="1" applyFill="1" applyBorder="1" applyAlignment="1">
      <alignment horizontal="center"/>
    </xf>
    <xf numFmtId="2" fontId="0" fillId="0" borderId="11" xfId="0" applyNumberFormat="1" applyFill="1" applyBorder="1" applyAlignment="1">
      <alignment horizontal="center" vertical="center"/>
    </xf>
    <xf numFmtId="2" fontId="0" fillId="0" borderId="24" xfId="0" applyNumberFormat="1" applyFill="1" applyBorder="1" applyAlignment="1">
      <alignment horizontal="center" vertical="center"/>
    </xf>
    <xf numFmtId="0" fontId="34" fillId="33" borderId="0" xfId="0" applyFont="1" applyFill="1"/>
    <xf numFmtId="2" fontId="0" fillId="35" borderId="30" xfId="0" applyNumberFormat="1" applyFont="1" applyFill="1" applyBorder="1" applyAlignment="1">
      <alignment horizontal="center" vertical="center"/>
    </xf>
    <xf numFmtId="2" fontId="0" fillId="35" borderId="22" xfId="0" applyNumberFormat="1" applyFont="1" applyFill="1" applyBorder="1" applyAlignment="1">
      <alignment horizontal="center" vertical="center"/>
    </xf>
    <xf numFmtId="0" fontId="24" fillId="35" borderId="52" xfId="0" applyFont="1" applyFill="1" applyBorder="1" applyAlignment="1">
      <alignment horizontal="center" vertical="center" wrapText="1"/>
    </xf>
    <xf numFmtId="2" fontId="0" fillId="35" borderId="53" xfId="0" applyNumberFormat="1" applyFill="1" applyBorder="1" applyAlignment="1">
      <alignment horizontal="center" vertical="center" wrapText="1"/>
    </xf>
    <xf numFmtId="2" fontId="21" fillId="33" borderId="50" xfId="43" applyNumberFormat="1" applyFont="1" applyFill="1" applyBorder="1" applyAlignment="1">
      <alignment horizontal="center" vertical="top" wrapText="1"/>
    </xf>
    <xf numFmtId="2" fontId="21" fillId="33" borderId="24" xfId="43" applyNumberFormat="1" applyFont="1" applyFill="1" applyBorder="1" applyAlignment="1">
      <alignment horizontal="center" vertical="top" wrapText="1"/>
    </xf>
    <xf numFmtId="0" fontId="0" fillId="35" borderId="69" xfId="0" applyFont="1" applyFill="1" applyBorder="1" applyAlignment="1">
      <alignment horizontal="center" vertical="center" wrapText="1"/>
    </xf>
    <xf numFmtId="0" fontId="0" fillId="35" borderId="70" xfId="0" applyFont="1" applyFill="1" applyBorder="1" applyAlignment="1">
      <alignment horizontal="center" vertical="center" wrapText="1"/>
    </xf>
    <xf numFmtId="0" fontId="0" fillId="35" borderId="72" xfId="0" applyFont="1" applyFill="1" applyBorder="1" applyAlignment="1">
      <alignment horizontal="center" vertical="center" wrapText="1"/>
    </xf>
    <xf numFmtId="9" fontId="0" fillId="34" borderId="50" xfId="0" applyNumberFormat="1" applyFill="1" applyBorder="1" applyAlignment="1">
      <alignment horizontal="center" vertical="center"/>
    </xf>
    <xf numFmtId="2" fontId="18" fillId="34" borderId="50" xfId="42" applyNumberFormat="1" applyFill="1" applyBorder="1" applyAlignment="1">
      <alignment horizontal="center" vertical="center" wrapText="1"/>
    </xf>
    <xf numFmtId="2" fontId="0" fillId="34" borderId="50" xfId="0" applyNumberFormat="1" applyFill="1" applyBorder="1" applyAlignment="1">
      <alignment horizontal="center" vertical="center"/>
    </xf>
    <xf numFmtId="0" fontId="31" fillId="33" borderId="0" xfId="0" applyFont="1" applyFill="1"/>
    <xf numFmtId="0" fontId="0" fillId="0" borderId="29"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23" fillId="34" borderId="78" xfId="0" applyFont="1" applyFill="1" applyBorder="1" applyAlignment="1">
      <alignment horizontal="center" vertical="center" wrapText="1"/>
    </xf>
    <xf numFmtId="0" fontId="23" fillId="34" borderId="79" xfId="0" applyFont="1" applyFill="1" applyBorder="1" applyAlignment="1">
      <alignment horizontal="center" vertical="center" wrapText="1"/>
    </xf>
    <xf numFmtId="0" fontId="13" fillId="34" borderId="43" xfId="0" applyFont="1" applyFill="1" applyBorder="1" applyAlignment="1">
      <alignment horizontal="center" vertical="center"/>
    </xf>
    <xf numFmtId="0" fontId="13" fillId="34" borderId="46" xfId="0" applyFont="1" applyFill="1" applyBorder="1" applyAlignment="1">
      <alignment horizontal="center" vertical="center"/>
    </xf>
    <xf numFmtId="0" fontId="13" fillId="34" borderId="28" xfId="0" applyFont="1" applyFill="1" applyBorder="1" applyAlignment="1">
      <alignment horizontal="center" vertical="center"/>
    </xf>
    <xf numFmtId="0" fontId="0" fillId="0" borderId="45" xfId="0" applyBorder="1" applyAlignment="1">
      <alignment horizontal="center" vertical="center" wrapText="1"/>
    </xf>
    <xf numFmtId="0" fontId="0" fillId="0" borderId="42" xfId="0" applyBorder="1" applyAlignment="1">
      <alignment horizontal="center" vertical="center" wrapText="1"/>
    </xf>
    <xf numFmtId="0" fontId="29" fillId="0" borderId="43" xfId="0" applyFont="1" applyFill="1" applyBorder="1" applyAlignment="1">
      <alignment horizontal="center" vertical="center"/>
    </xf>
    <xf numFmtId="0" fontId="29" fillId="0" borderId="28" xfId="0" applyFont="1" applyFill="1" applyBorder="1" applyAlignment="1">
      <alignment horizontal="center" vertical="center"/>
    </xf>
    <xf numFmtId="0" fontId="23" fillId="34" borderId="45" xfId="0" applyFont="1" applyFill="1" applyBorder="1" applyAlignment="1">
      <alignment horizontal="center" vertical="center"/>
    </xf>
    <xf numFmtId="0" fontId="23" fillId="34" borderId="47" xfId="0" applyFont="1" applyFill="1" applyBorder="1" applyAlignment="1">
      <alignment horizontal="center" vertical="center"/>
    </xf>
    <xf numFmtId="0" fontId="25" fillId="0" borderId="29"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16" fillId="33" borderId="45" xfId="0" applyFont="1" applyFill="1" applyBorder="1" applyAlignment="1">
      <alignment horizontal="center" textRotation="90"/>
    </xf>
    <xf numFmtId="0" fontId="16" fillId="33" borderId="47" xfId="0" applyFont="1" applyFill="1" applyBorder="1" applyAlignment="1">
      <alignment horizontal="center" textRotation="90"/>
    </xf>
    <xf numFmtId="0" fontId="29" fillId="42" borderId="43" xfId="0" applyFont="1" applyFill="1" applyBorder="1" applyAlignment="1">
      <alignment horizontal="center" vertical="center"/>
    </xf>
    <xf numFmtId="0" fontId="29" fillId="42" borderId="28" xfId="0" applyFont="1" applyFill="1" applyBorder="1" applyAlignment="1">
      <alignment horizontal="center" vertical="center"/>
    </xf>
    <xf numFmtId="0" fontId="23" fillId="34" borderId="43" xfId="0" applyFont="1" applyFill="1" applyBorder="1" applyAlignment="1">
      <alignment horizontal="center"/>
    </xf>
    <xf numFmtId="0" fontId="23" fillId="34" borderId="46" xfId="0" applyFont="1" applyFill="1" applyBorder="1" applyAlignment="1">
      <alignment horizontal="center"/>
    </xf>
    <xf numFmtId="0" fontId="23" fillId="34" borderId="28" xfId="0" applyFont="1" applyFill="1" applyBorder="1" applyAlignment="1">
      <alignment horizontal="center"/>
    </xf>
    <xf numFmtId="0" fontId="13" fillId="34" borderId="47" xfId="0" applyFont="1" applyFill="1" applyBorder="1" applyAlignment="1">
      <alignment horizontal="center" wrapText="1"/>
    </xf>
    <xf numFmtId="0" fontId="13" fillId="34" borderId="38" xfId="0" applyFont="1" applyFill="1" applyBorder="1" applyAlignment="1">
      <alignment horizontal="center" wrapText="1"/>
    </xf>
    <xf numFmtId="0" fontId="13" fillId="34" borderId="47" xfId="0" applyFont="1" applyFill="1" applyBorder="1" applyAlignment="1">
      <alignment horizontal="center"/>
    </xf>
    <xf numFmtId="0" fontId="13" fillId="34" borderId="38" xfId="0" applyFont="1" applyFill="1" applyBorder="1" applyAlignment="1">
      <alignment horizontal="center"/>
    </xf>
    <xf numFmtId="0" fontId="13" fillId="34" borderId="43" xfId="0" applyFont="1" applyFill="1" applyBorder="1" applyAlignment="1">
      <alignment horizontal="center"/>
    </xf>
    <xf numFmtId="0" fontId="13" fillId="34" borderId="46" xfId="0" applyFont="1" applyFill="1" applyBorder="1" applyAlignment="1">
      <alignment horizontal="center"/>
    </xf>
    <xf numFmtId="0" fontId="13" fillId="34" borderId="28" xfId="0" applyFont="1" applyFill="1" applyBorder="1" applyAlignment="1">
      <alignment horizontal="center"/>
    </xf>
    <xf numFmtId="0" fontId="23" fillId="34" borderId="43" xfId="0" applyFont="1" applyFill="1" applyBorder="1" applyAlignment="1">
      <alignment horizontal="center" vertical="center" wrapText="1"/>
    </xf>
    <xf numFmtId="0" fontId="23" fillId="34" borderId="46" xfId="0" applyFont="1" applyFill="1" applyBorder="1" applyAlignment="1">
      <alignment horizontal="center" vertical="center" wrapText="1"/>
    </xf>
    <xf numFmtId="0" fontId="23" fillId="34" borderId="28" xfId="0" applyFont="1" applyFill="1" applyBorder="1" applyAlignment="1">
      <alignment horizontal="center" vertical="center" wrapText="1"/>
    </xf>
  </cellXfs>
  <cellStyles count="47">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3"/>
    <cellStyle name="Normal 3" xfId="42"/>
    <cellStyle name="Normal 4" xfId="44"/>
    <cellStyle name="Normal 5" xfId="46"/>
    <cellStyle name="Note" xfId="15" builtinId="10" customBuiltin="1"/>
    <cellStyle name="Output" xfId="10" builtinId="21" customBuiltin="1"/>
    <cellStyle name="Percent" xfId="45" builtinId="5"/>
    <cellStyle name="Title" xfId="1" builtinId="15" customBuiltin="1"/>
    <cellStyle name="Total" xfId="17" builtinId="25" customBuiltin="1"/>
    <cellStyle name="Warning Text" xfId="14" builtinId="11" customBuiltin="1"/>
  </cellStyles>
  <dxfs count="18">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_rels/drawing4.xml.rels><?xml version="1.0" encoding="UTF-8" standalone="yes"?>
<Relationships xmlns="http://schemas.openxmlformats.org/package/2006/relationships"><Relationship Id="rId3" Type="http://schemas.openxmlformats.org/officeDocument/2006/relationships/hyperlink" Target="#'GCSE overview'!A1"/><Relationship Id="rId2" Type="http://schemas.openxmlformats.org/officeDocument/2006/relationships/image" Target="../media/image1.gif"/><Relationship Id="rId1" Type="http://schemas.openxmlformats.org/officeDocument/2006/relationships/hyperlink" Target="#Homepage!A1"/></Relationships>
</file>

<file path=xl/drawings/_rels/drawing5.xml.rels><?xml version="1.0" encoding="UTF-8" standalone="yes"?>
<Relationships xmlns="http://schemas.openxmlformats.org/package/2006/relationships"><Relationship Id="rId3" Type="http://schemas.openxmlformats.org/officeDocument/2006/relationships/hyperlink" Target="#'GCSE overview'!A1"/><Relationship Id="rId2" Type="http://schemas.openxmlformats.org/officeDocument/2006/relationships/image" Target="../media/image1.gif"/><Relationship Id="rId1" Type="http://schemas.openxmlformats.org/officeDocument/2006/relationships/hyperlink" Target="#Homepage!A1"/></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hyperlink" Target="#Homepage!A1"/></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28575</xdr:rowOff>
    </xdr:from>
    <xdr:to>
      <xdr:col>0</xdr:col>
      <xdr:colOff>576129</xdr:colOff>
      <xdr:row>2</xdr:row>
      <xdr:rowOff>180975</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 y="28575"/>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66675</xdr:colOff>
      <xdr:row>23</xdr:row>
      <xdr:rowOff>9525</xdr:rowOff>
    </xdr:from>
    <xdr:to>
      <xdr:col>12</xdr:col>
      <xdr:colOff>723900</xdr:colOff>
      <xdr:row>35</xdr:row>
      <xdr:rowOff>114300</xdr:rowOff>
    </xdr:to>
    <xdr:sp macro="" textlink="">
      <xdr:nvSpPr>
        <xdr:cNvPr id="3" name="TextBox 2"/>
        <xdr:cNvSpPr txBox="1"/>
      </xdr:nvSpPr>
      <xdr:spPr>
        <a:xfrm>
          <a:off x="6086475" y="5876925"/>
          <a:ext cx="3248025"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i="1"/>
            <a:t>Ebacc APS is the</a:t>
          </a:r>
          <a:r>
            <a:rPr lang="en-GB" sz="1100" i="1" baseline="0"/>
            <a:t> new headlines measure - every student has their Ebacc points in each pillar calculated - if they do not study an appropriate subject, they receive zero.</a:t>
          </a:r>
        </a:p>
        <a:p>
          <a:r>
            <a:rPr lang="en-GB" sz="1100" i="1" baseline="0"/>
            <a:t>The pillars are totalled and divided by 6 to calculate each student's average Ebacc APS.</a:t>
          </a:r>
        </a:p>
        <a:p>
          <a:r>
            <a:rPr lang="en-GB" sz="1100" i="1" baseline="0"/>
            <a:t>Computer Science only counts as a Science if the student studies Triple Science.</a:t>
          </a:r>
        </a:p>
        <a:p>
          <a:r>
            <a:rPr lang="en-GB" sz="1100" i="1" baseline="0"/>
            <a:t>Combined Science students have their 2 grades averaged to populate each pillar.</a:t>
          </a:r>
        </a:p>
        <a:p>
          <a:r>
            <a:rPr lang="en-GB" sz="1100" i="1" baseline="0"/>
            <a:t>Shadow Data will be available in January for national comparison.</a:t>
          </a:r>
          <a:endParaRPr lang="en-GB" sz="1100" i="1"/>
        </a:p>
      </xdr:txBody>
    </xdr:sp>
    <xdr:clientData/>
  </xdr:twoCellAnchor>
  <xdr:twoCellAnchor>
    <xdr:from>
      <xdr:col>13</xdr:col>
      <xdr:colOff>123825</xdr:colOff>
      <xdr:row>22</xdr:row>
      <xdr:rowOff>19050</xdr:rowOff>
    </xdr:from>
    <xdr:to>
      <xdr:col>21</xdr:col>
      <xdr:colOff>457200</xdr:colOff>
      <xdr:row>28</xdr:row>
      <xdr:rowOff>28575</xdr:rowOff>
    </xdr:to>
    <xdr:sp macro="" textlink="">
      <xdr:nvSpPr>
        <xdr:cNvPr id="4" name="TextBox 3"/>
        <xdr:cNvSpPr txBox="1"/>
      </xdr:nvSpPr>
      <xdr:spPr>
        <a:xfrm>
          <a:off x="9477375" y="5153025"/>
          <a:ext cx="5514975" cy="971550"/>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1">
              <a:solidFill>
                <a:sysClr val="windowText" lastClr="000000"/>
              </a:solidFill>
            </a:rPr>
            <a:t>EBACC ENTRIES:</a:t>
          </a:r>
        </a:p>
        <a:p>
          <a:r>
            <a:rPr lang="en-GB" sz="1100" i="1">
              <a:solidFill>
                <a:sysClr val="windowText" lastClr="000000"/>
              </a:solidFill>
            </a:rPr>
            <a:t>21 of 147 students are</a:t>
          </a:r>
          <a:r>
            <a:rPr lang="en-GB" sz="1100" i="1" baseline="0">
              <a:solidFill>
                <a:sysClr val="windowText" lastClr="000000"/>
              </a:solidFill>
            </a:rPr>
            <a:t> taking all the Ebacc required subjects - this gives us a percentage of </a:t>
          </a:r>
          <a:r>
            <a:rPr lang="en-GB" sz="1100" b="1" i="1" baseline="0">
              <a:solidFill>
                <a:sysClr val="windowText" lastClr="000000"/>
              </a:solidFill>
            </a:rPr>
            <a:t>14.29%</a:t>
          </a:r>
          <a:r>
            <a:rPr lang="en-GB" sz="1100" i="1" baseline="0">
              <a:solidFill>
                <a:sysClr val="windowText" lastClr="000000"/>
              </a:solidFill>
            </a:rPr>
            <a:t> of students who have ENTERED the Ebacc.</a:t>
          </a:r>
        </a:p>
        <a:p>
          <a:r>
            <a:rPr lang="en-GB" sz="1100" i="1" baseline="0"/>
            <a:t>This is a headline figure, but it will not change unless someone withdraws from their MFL or Humanities exam</a:t>
          </a:r>
          <a:endParaRPr lang="en-GB" sz="1100" i="1"/>
        </a:p>
      </xdr:txBody>
    </xdr:sp>
    <xdr:clientData/>
  </xdr:twoCellAnchor>
  <xdr:twoCellAnchor>
    <xdr:from>
      <xdr:col>12</xdr:col>
      <xdr:colOff>114300</xdr:colOff>
      <xdr:row>0</xdr:row>
      <xdr:rowOff>47625</xdr:rowOff>
    </xdr:from>
    <xdr:to>
      <xdr:col>22</xdr:col>
      <xdr:colOff>314325</xdr:colOff>
      <xdr:row>10</xdr:row>
      <xdr:rowOff>85725</xdr:rowOff>
    </xdr:to>
    <xdr:sp macro="" textlink="">
      <xdr:nvSpPr>
        <xdr:cNvPr id="5" name="TextBox 4"/>
        <xdr:cNvSpPr txBox="1"/>
      </xdr:nvSpPr>
      <xdr:spPr>
        <a:xfrm>
          <a:off x="8724900" y="47625"/>
          <a:ext cx="6734175" cy="2657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1"/>
            <a:t>Analysis Notes:</a:t>
          </a:r>
        </a:p>
        <a:p>
          <a:pPr marL="171450" indent="-171450">
            <a:buFont typeface="Arial" panose="020B0604020202020204" pitchFamily="34" charset="0"/>
            <a:buChar char="•"/>
          </a:pPr>
          <a:r>
            <a:rPr lang="en-GB" sz="1100" b="1" i="1"/>
            <a:t>22/2/18 TG</a:t>
          </a:r>
          <a:r>
            <a:rPr lang="en-GB" sz="1100" b="1" i="1" baseline="0"/>
            <a:t> recalculated due to Bt TG changes.</a:t>
          </a:r>
          <a:endParaRPr lang="en-GB" sz="1100" b="1" i="1"/>
        </a:p>
        <a:p>
          <a:pPr marL="171450" indent="-171450">
            <a:buFont typeface="Arial" panose="020B0604020202020204" pitchFamily="34" charset="0"/>
            <a:buChar char="•"/>
          </a:pPr>
          <a:r>
            <a:rPr lang="en-GB" sz="1100" b="0" i="1"/>
            <a:t>As students are</a:t>
          </a:r>
          <a:r>
            <a:rPr lang="en-GB" sz="1100" b="0" i="1" baseline="0"/>
            <a:t> not working on English Literature work in Y10, English Language PG has been used where a Literature grade is required for P8/Att 8 Calculations.  </a:t>
          </a:r>
        </a:p>
        <a:p>
          <a:pPr marL="171450" indent="-171450">
            <a:buFont typeface="Arial" panose="020B0604020202020204" pitchFamily="34" charset="0"/>
            <a:buChar char="•"/>
          </a:pPr>
          <a:r>
            <a:rPr lang="en-GB" sz="1100" b="1" i="1" baseline="0"/>
            <a:t>Spring - </a:t>
          </a:r>
          <a:r>
            <a:rPr lang="en-GB" sz="1100" b="0" i="1" baseline="0"/>
            <a:t>Charlie Best, Jessica Belford and Tommy Cheslin are not included in figures as some grades were not available due to their late start.  Amber Sheavyn is also removed as she was on a Managed Move, and has now left.</a:t>
          </a:r>
        </a:p>
        <a:p>
          <a:pPr marL="171450" indent="-171450">
            <a:buFont typeface="Arial" panose="020B0604020202020204" pitchFamily="34" charset="0"/>
            <a:buChar char="•"/>
          </a:pPr>
          <a:r>
            <a:rPr lang="en-GB" sz="1100" b="1" i="1" baseline="0"/>
            <a:t>Summer</a:t>
          </a:r>
          <a:r>
            <a:rPr lang="en-GB" sz="1100" b="0" i="1" baseline="0"/>
            <a:t> - All students have been included.</a:t>
          </a:r>
        </a:p>
        <a:p>
          <a:pPr marL="171450" indent="-171450">
            <a:buFont typeface="Arial" panose="020B0604020202020204" pitchFamily="34" charset="0"/>
            <a:buChar char="•"/>
          </a:pPr>
          <a:r>
            <a:rPr lang="en-GB" sz="1100" b="1" i="1" baseline="0">
              <a:solidFill>
                <a:schemeClr val="tx1"/>
              </a:solidFill>
            </a:rPr>
            <a:t>Final Entry </a:t>
          </a:r>
          <a:r>
            <a:rPr lang="en-GB" sz="1100" b="0" i="1" baseline="0">
              <a:solidFill>
                <a:schemeClr val="tx1"/>
              </a:solidFill>
            </a:rPr>
            <a:t> - 3 students have been excluded from the analysis - new joiners Molly Whymark and Johnny Whydham and Travis Matheison at CSS.</a:t>
          </a:r>
        </a:p>
        <a:p>
          <a:pPr marL="171450" indent="-171450">
            <a:buFont typeface="Arial" panose="020B0604020202020204" pitchFamily="34" charset="0"/>
            <a:buChar char="•"/>
          </a:pPr>
          <a:r>
            <a:rPr lang="en-GB" sz="1100" b="1" i="1" baseline="0">
              <a:solidFill>
                <a:schemeClr val="tx1"/>
              </a:solidFill>
            </a:rPr>
            <a:t>GCSE Mocks - </a:t>
          </a:r>
          <a:r>
            <a:rPr lang="en-GB" sz="1100" b="0" i="1" baseline="0">
              <a:solidFill>
                <a:schemeClr val="tx1"/>
              </a:solidFill>
            </a:rPr>
            <a:t> used Mock grades, PG's for BTEC, and English Exam result if available.  Some students who were Absent for some exams have been awarded U's for analysis purposes.  Ethan Pearson is removed.</a:t>
          </a:r>
          <a:endParaRPr lang="en-GB" sz="1100" b="1" i="1" baseline="0">
            <a:solidFill>
              <a:schemeClr val="tx1"/>
            </a:solidFill>
          </a:endParaRPr>
        </a:p>
        <a:p>
          <a:pPr marL="171450" indent="-171450">
            <a:buFont typeface="Arial" panose="020B0604020202020204" pitchFamily="34" charset="0"/>
            <a:buChar char="•"/>
          </a:pPr>
          <a:endParaRPr lang="en-GB" sz="1100" b="1" i="1" baseline="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152401</xdr:colOff>
      <xdr:row>0</xdr:row>
      <xdr:rowOff>104775</xdr:rowOff>
    </xdr:from>
    <xdr:ext cx="547554" cy="665629"/>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2401" y="104775"/>
          <a:ext cx="547554" cy="66562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547554</xdr:colOff>
      <xdr:row>3</xdr:row>
      <xdr:rowOff>28015</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7554" cy="666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38100</xdr:rowOff>
    </xdr:from>
    <xdr:to>
      <xdr:col>2</xdr:col>
      <xdr:colOff>109404</xdr:colOff>
      <xdr:row>3</xdr:row>
      <xdr:rowOff>133350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38100"/>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252413</xdr:colOff>
      <xdr:row>0</xdr:row>
      <xdr:rowOff>177199</xdr:rowOff>
    </xdr:from>
    <xdr:to>
      <xdr:col>2</xdr:col>
      <xdr:colOff>1053454</xdr:colOff>
      <xdr:row>3</xdr:row>
      <xdr:rowOff>40376</xdr:rowOff>
    </xdr:to>
    <xdr:sp macro="" textlink="">
      <xdr:nvSpPr>
        <xdr:cNvPr id="3" name="TextBox 2">
          <a:hlinkClick xmlns:r="http://schemas.openxmlformats.org/officeDocument/2006/relationships" r:id="rId3"/>
        </xdr:cNvPr>
        <xdr:cNvSpPr txBox="1"/>
      </xdr:nvSpPr>
      <xdr:spPr>
        <a:xfrm>
          <a:off x="738188" y="177199"/>
          <a:ext cx="801041" cy="434677"/>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GCSE Overview</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76200</xdr:rowOff>
    </xdr:from>
    <xdr:to>
      <xdr:col>2</xdr:col>
      <xdr:colOff>223704</xdr:colOff>
      <xdr:row>3</xdr:row>
      <xdr:rowOff>171450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76200"/>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376238</xdr:colOff>
      <xdr:row>0</xdr:row>
      <xdr:rowOff>139099</xdr:rowOff>
    </xdr:from>
    <xdr:to>
      <xdr:col>2</xdr:col>
      <xdr:colOff>1224904</xdr:colOff>
      <xdr:row>3</xdr:row>
      <xdr:rowOff>2276</xdr:rowOff>
    </xdr:to>
    <xdr:sp macro="" textlink="">
      <xdr:nvSpPr>
        <xdr:cNvPr id="3" name="TextBox 2">
          <a:hlinkClick xmlns:r="http://schemas.openxmlformats.org/officeDocument/2006/relationships" r:id="rId3"/>
        </xdr:cNvPr>
        <xdr:cNvSpPr txBox="1"/>
      </xdr:nvSpPr>
      <xdr:spPr>
        <a:xfrm>
          <a:off x="776288" y="139099"/>
          <a:ext cx="848666" cy="434677"/>
        </a:xfrm>
        <a:prstGeom prst="rect">
          <a:avLst/>
        </a:prstGeom>
        <a:solidFill>
          <a:schemeClr val="lt1"/>
        </a:solidFill>
        <a:ln w="1905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a:t>GCSE Overview</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547554</xdr:colOff>
      <xdr:row>3</xdr:row>
      <xdr:rowOff>95250</xdr:rowOff>
    </xdr:to>
    <xdr:pic>
      <xdr:nvPicPr>
        <xdr:cNvPr id="2" name="irc_mi" descr="https://upload.wikimedia.org/wikipedia/en/6/6f/Shenfield_High_School_Crest.gif">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547554"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hssan1\StaffData$\m.mason\.Shenfield%20Work\DJ\DATA%20SHEET\DJB%20SHEET%20Test%20presentation%20for%20Michelle%20-%20pages%20tak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page"/>
      <sheetName val="OVERALL DATA"/>
      <sheetName val="Headlines"/>
      <sheetName val="School focus"/>
      <sheetName val="KS4 Overview"/>
      <sheetName val="GCSE overview"/>
      <sheetName val="%AC Subject Groups"/>
      <sheetName val="Grade Distribution"/>
      <sheetName val="BTEC overview"/>
      <sheetName val="Student data"/>
      <sheetName val="English"/>
      <sheetName val="Subject page 2"/>
      <sheetName val="Business"/>
      <sheetName val="Business BTEC"/>
      <sheetName val="Engineering"/>
      <sheetName val="HIGH"/>
      <sheetName val="MIDDLE"/>
      <sheetName val="LOW"/>
      <sheetName val="G&amp;T"/>
      <sheetName val="EAL"/>
      <sheetName val="PP"/>
      <sheetName val="CLA"/>
      <sheetName val="Boys"/>
      <sheetName val="Girls"/>
      <sheetName val="FSM"/>
      <sheetName val="SEN"/>
      <sheetName val="SEN K"/>
      <sheetName val="SEN S"/>
      <sheetName val="SEN M"/>
    </sheetNames>
    <sheetDataSet>
      <sheetData sheetId="0"/>
      <sheetData sheetId="1">
        <row r="2">
          <cell r="C2" t="str">
            <v>M</v>
          </cell>
          <cell r="I2" t="str">
            <v>No</v>
          </cell>
          <cell r="P2" t="str">
            <v>10E/En4</v>
          </cell>
        </row>
        <row r="3">
          <cell r="C3" t="str">
            <v>M</v>
          </cell>
          <cell r="I3" t="str">
            <v>No</v>
          </cell>
          <cell r="P3" t="str">
            <v>10E/En3</v>
          </cell>
        </row>
        <row r="4">
          <cell r="C4" t="str">
            <v>M</v>
          </cell>
          <cell r="I4" t="str">
            <v>No</v>
          </cell>
          <cell r="P4" t="str">
            <v>10E/En2</v>
          </cell>
        </row>
        <row r="5">
          <cell r="C5" t="str">
            <v>M</v>
          </cell>
          <cell r="I5" t="str">
            <v>No</v>
          </cell>
          <cell r="P5" t="str">
            <v>10E/En1</v>
          </cell>
        </row>
        <row r="6">
          <cell r="C6" t="str">
            <v>M</v>
          </cell>
          <cell r="I6" t="str">
            <v>No</v>
          </cell>
          <cell r="P6" t="str">
            <v>10E/En4</v>
          </cell>
        </row>
        <row r="7">
          <cell r="C7" t="str">
            <v>F</v>
          </cell>
          <cell r="I7" t="str">
            <v>No</v>
          </cell>
          <cell r="P7" t="str">
            <v>10E/En2</v>
          </cell>
        </row>
        <row r="8">
          <cell r="C8" t="str">
            <v>F</v>
          </cell>
          <cell r="I8" t="str">
            <v>No</v>
          </cell>
          <cell r="P8" t="str">
            <v>10E/En2</v>
          </cell>
        </row>
        <row r="9">
          <cell r="C9" t="str">
            <v>F</v>
          </cell>
          <cell r="I9" t="str">
            <v>No</v>
          </cell>
          <cell r="P9" t="str">
            <v>10E/En2</v>
          </cell>
        </row>
        <row r="10">
          <cell r="C10" t="str">
            <v>M</v>
          </cell>
          <cell r="I10" t="str">
            <v>No</v>
          </cell>
          <cell r="P10" t="str">
            <v>10E/En5</v>
          </cell>
        </row>
        <row r="11">
          <cell r="C11" t="str">
            <v>M</v>
          </cell>
          <cell r="I11" t="str">
            <v>No</v>
          </cell>
          <cell r="P11" t="str">
            <v>10E/En3</v>
          </cell>
        </row>
        <row r="12">
          <cell r="C12" t="str">
            <v>F</v>
          </cell>
          <cell r="I12" t="str">
            <v>No</v>
          </cell>
          <cell r="P12" t="str">
            <v>10E/En2</v>
          </cell>
        </row>
        <row r="13">
          <cell r="C13" t="str">
            <v>F</v>
          </cell>
          <cell r="I13" t="str">
            <v>No</v>
          </cell>
          <cell r="P13" t="str">
            <v>10E/En4</v>
          </cell>
        </row>
        <row r="14">
          <cell r="C14" t="str">
            <v>M</v>
          </cell>
          <cell r="I14" t="str">
            <v>No</v>
          </cell>
          <cell r="P14" t="str">
            <v>10E/En4</v>
          </cell>
        </row>
        <row r="15">
          <cell r="C15" t="str">
            <v>F</v>
          </cell>
          <cell r="I15" t="str">
            <v>Yes</v>
          </cell>
          <cell r="P15" t="str">
            <v>10E/En1</v>
          </cell>
        </row>
        <row r="16">
          <cell r="C16" t="str">
            <v>F</v>
          </cell>
          <cell r="I16" t="str">
            <v>No</v>
          </cell>
          <cell r="P16" t="str">
            <v>10E/En3</v>
          </cell>
        </row>
        <row r="17">
          <cell r="C17" t="str">
            <v>M</v>
          </cell>
          <cell r="I17" t="str">
            <v>Yes</v>
          </cell>
          <cell r="P17" t="str">
            <v>10E/En3</v>
          </cell>
        </row>
        <row r="18">
          <cell r="C18" t="str">
            <v>M</v>
          </cell>
          <cell r="I18" t="str">
            <v>No</v>
          </cell>
          <cell r="P18" t="str">
            <v>10E/En2</v>
          </cell>
        </row>
        <row r="19">
          <cell r="C19" t="str">
            <v>F</v>
          </cell>
          <cell r="I19" t="str">
            <v>Yes</v>
          </cell>
          <cell r="P19" t="str">
            <v>10E/En3</v>
          </cell>
        </row>
        <row r="20">
          <cell r="C20" t="str">
            <v>F</v>
          </cell>
          <cell r="I20" t="str">
            <v>No</v>
          </cell>
          <cell r="P20" t="str">
            <v>10E/En2</v>
          </cell>
        </row>
        <row r="21">
          <cell r="C21" t="str">
            <v>M</v>
          </cell>
          <cell r="I21" t="str">
            <v>No</v>
          </cell>
          <cell r="P21" t="str">
            <v>10E/En4</v>
          </cell>
        </row>
        <row r="22">
          <cell r="C22" t="str">
            <v>F</v>
          </cell>
          <cell r="I22" t="str">
            <v>No</v>
          </cell>
          <cell r="P22" t="str">
            <v>10E/En5</v>
          </cell>
        </row>
        <row r="23">
          <cell r="C23" t="str">
            <v>M</v>
          </cell>
          <cell r="I23" t="str">
            <v>Yes</v>
          </cell>
          <cell r="P23" t="str">
            <v>10E/En5</v>
          </cell>
        </row>
        <row r="24">
          <cell r="C24" t="str">
            <v>F</v>
          </cell>
          <cell r="I24" t="str">
            <v>No</v>
          </cell>
          <cell r="P24" t="str">
            <v>10E/En3</v>
          </cell>
        </row>
        <row r="25">
          <cell r="C25" t="str">
            <v>F</v>
          </cell>
          <cell r="I25" t="str">
            <v>Yes</v>
          </cell>
          <cell r="P25" t="str">
            <v>10E/En2</v>
          </cell>
        </row>
        <row r="26">
          <cell r="C26" t="str">
            <v>M</v>
          </cell>
          <cell r="I26" t="str">
            <v>No</v>
          </cell>
          <cell r="P26" t="str">
            <v>10E/En2</v>
          </cell>
        </row>
        <row r="27">
          <cell r="C27" t="str">
            <v>M</v>
          </cell>
          <cell r="I27" t="str">
            <v>Yes</v>
          </cell>
          <cell r="P27" t="str">
            <v>10E/En2</v>
          </cell>
        </row>
        <row r="28">
          <cell r="C28" t="str">
            <v>F</v>
          </cell>
          <cell r="I28" t="str">
            <v>Yes</v>
          </cell>
          <cell r="P28" t="str">
            <v>10E/En4</v>
          </cell>
        </row>
        <row r="29">
          <cell r="C29" t="str">
            <v>F</v>
          </cell>
          <cell r="I29" t="str">
            <v>No</v>
          </cell>
          <cell r="P29" t="str">
            <v>10E/En1</v>
          </cell>
        </row>
        <row r="30">
          <cell r="C30" t="str">
            <v>M</v>
          </cell>
          <cell r="I30" t="str">
            <v>No</v>
          </cell>
          <cell r="P30" t="str">
            <v>10E/En1</v>
          </cell>
        </row>
        <row r="31">
          <cell r="C31" t="str">
            <v>M</v>
          </cell>
          <cell r="I31" t="str">
            <v>Yes</v>
          </cell>
          <cell r="P31" t="str">
            <v>10E/En2</v>
          </cell>
        </row>
        <row r="32">
          <cell r="C32" t="str">
            <v>M</v>
          </cell>
          <cell r="I32" t="str">
            <v>Yes</v>
          </cell>
          <cell r="P32" t="str">
            <v>10E/En5</v>
          </cell>
        </row>
        <row r="33">
          <cell r="C33" t="str">
            <v>M</v>
          </cell>
          <cell r="I33" t="str">
            <v>No</v>
          </cell>
          <cell r="P33" t="str">
            <v>10E/En4</v>
          </cell>
        </row>
        <row r="34">
          <cell r="C34" t="str">
            <v>F</v>
          </cell>
          <cell r="I34" t="str">
            <v>No</v>
          </cell>
          <cell r="P34" t="str">
            <v>10E/En3</v>
          </cell>
        </row>
        <row r="35">
          <cell r="C35" t="str">
            <v>M</v>
          </cell>
          <cell r="I35" t="str">
            <v>No</v>
          </cell>
          <cell r="P35" t="str">
            <v>10E/En3</v>
          </cell>
        </row>
        <row r="36">
          <cell r="C36" t="str">
            <v>F</v>
          </cell>
          <cell r="I36" t="str">
            <v>No</v>
          </cell>
          <cell r="P36" t="str">
            <v>10E/En1</v>
          </cell>
        </row>
        <row r="37">
          <cell r="C37" t="str">
            <v>M</v>
          </cell>
          <cell r="I37" t="str">
            <v>No</v>
          </cell>
          <cell r="P37" t="str">
            <v>10E/En2</v>
          </cell>
        </row>
        <row r="38">
          <cell r="C38" t="str">
            <v>M</v>
          </cell>
          <cell r="I38" t="str">
            <v>No</v>
          </cell>
          <cell r="P38" t="str">
            <v>10E/En4</v>
          </cell>
        </row>
        <row r="39">
          <cell r="C39" t="str">
            <v>F</v>
          </cell>
          <cell r="I39" t="str">
            <v>No</v>
          </cell>
          <cell r="P39" t="str">
            <v>10E/En3</v>
          </cell>
        </row>
        <row r="40">
          <cell r="C40" t="str">
            <v>M</v>
          </cell>
          <cell r="I40" t="str">
            <v>No</v>
          </cell>
          <cell r="P40" t="str">
            <v>10E/En1</v>
          </cell>
        </row>
        <row r="41">
          <cell r="C41" t="str">
            <v>F</v>
          </cell>
          <cell r="I41" t="str">
            <v>No</v>
          </cell>
          <cell r="P41" t="str">
            <v>10E/En1</v>
          </cell>
        </row>
        <row r="42">
          <cell r="C42" t="str">
            <v>M</v>
          </cell>
          <cell r="I42" t="str">
            <v>No</v>
          </cell>
          <cell r="P42" t="str">
            <v>10E/En3</v>
          </cell>
        </row>
        <row r="43">
          <cell r="C43" t="str">
            <v>M</v>
          </cell>
          <cell r="I43" t="str">
            <v>No</v>
          </cell>
          <cell r="P43" t="str">
            <v>10E/En2</v>
          </cell>
        </row>
        <row r="44">
          <cell r="C44" t="str">
            <v>M</v>
          </cell>
          <cell r="I44" t="str">
            <v>No</v>
          </cell>
          <cell r="P44" t="str">
            <v>10E/En4</v>
          </cell>
        </row>
        <row r="45">
          <cell r="C45" t="str">
            <v>M</v>
          </cell>
          <cell r="I45" t="str">
            <v>No</v>
          </cell>
        </row>
        <row r="46">
          <cell r="C46" t="str">
            <v>F</v>
          </cell>
          <cell r="I46" t="str">
            <v>No</v>
          </cell>
          <cell r="P46" t="str">
            <v>10E/En1</v>
          </cell>
        </row>
        <row r="47">
          <cell r="C47" t="str">
            <v>F</v>
          </cell>
          <cell r="I47" t="str">
            <v>No</v>
          </cell>
          <cell r="P47" t="str">
            <v>10E/En3</v>
          </cell>
        </row>
        <row r="48">
          <cell r="C48" t="str">
            <v>F</v>
          </cell>
          <cell r="I48" t="str">
            <v>No</v>
          </cell>
          <cell r="P48" t="str">
            <v>10E/En2</v>
          </cell>
        </row>
        <row r="49">
          <cell r="C49" t="str">
            <v>M</v>
          </cell>
          <cell r="I49" t="str">
            <v>Yes</v>
          </cell>
          <cell r="P49" t="str">
            <v>10E/En3</v>
          </cell>
        </row>
        <row r="50">
          <cell r="C50" t="str">
            <v>M</v>
          </cell>
          <cell r="I50" t="str">
            <v>No</v>
          </cell>
          <cell r="P50" t="str">
            <v>10E/En1</v>
          </cell>
        </row>
        <row r="51">
          <cell r="C51" t="str">
            <v>F</v>
          </cell>
          <cell r="I51" t="str">
            <v>Yes</v>
          </cell>
          <cell r="P51" t="str">
            <v>10E/En3</v>
          </cell>
        </row>
        <row r="52">
          <cell r="C52" t="str">
            <v>M</v>
          </cell>
          <cell r="I52" t="str">
            <v>No</v>
          </cell>
          <cell r="P52" t="str">
            <v>10E/En2</v>
          </cell>
        </row>
        <row r="53">
          <cell r="C53" t="str">
            <v>M</v>
          </cell>
          <cell r="I53" t="str">
            <v>No</v>
          </cell>
          <cell r="P53" t="str">
            <v>10E/En1</v>
          </cell>
        </row>
        <row r="54">
          <cell r="C54" t="str">
            <v>F</v>
          </cell>
          <cell r="I54" t="str">
            <v>No</v>
          </cell>
          <cell r="P54" t="str">
            <v>10E/En2</v>
          </cell>
        </row>
        <row r="55">
          <cell r="C55" t="str">
            <v>F</v>
          </cell>
          <cell r="I55" t="str">
            <v>No</v>
          </cell>
          <cell r="P55" t="str">
            <v>10E/En1</v>
          </cell>
        </row>
        <row r="56">
          <cell r="C56" t="str">
            <v>F</v>
          </cell>
          <cell r="I56" t="str">
            <v>No</v>
          </cell>
          <cell r="P56" t="str">
            <v>10E/En2</v>
          </cell>
        </row>
        <row r="57">
          <cell r="C57" t="str">
            <v>M</v>
          </cell>
          <cell r="I57" t="str">
            <v>No</v>
          </cell>
          <cell r="P57" t="str">
            <v>10E/En3</v>
          </cell>
        </row>
        <row r="58">
          <cell r="C58" t="str">
            <v>F</v>
          </cell>
          <cell r="I58" t="str">
            <v>No</v>
          </cell>
          <cell r="P58" t="str">
            <v>10E/En1</v>
          </cell>
        </row>
        <row r="59">
          <cell r="C59" t="str">
            <v>F</v>
          </cell>
          <cell r="I59" t="str">
            <v>No</v>
          </cell>
          <cell r="P59" t="str">
            <v>10E/En3</v>
          </cell>
        </row>
        <row r="60">
          <cell r="C60" t="str">
            <v>M</v>
          </cell>
          <cell r="I60" t="str">
            <v>No</v>
          </cell>
          <cell r="P60" t="str">
            <v>10E/En2</v>
          </cell>
        </row>
        <row r="61">
          <cell r="C61" t="str">
            <v>M</v>
          </cell>
          <cell r="I61" t="str">
            <v>No</v>
          </cell>
          <cell r="P61" t="str">
            <v>10E/En4</v>
          </cell>
        </row>
        <row r="62">
          <cell r="C62" t="str">
            <v>M</v>
          </cell>
          <cell r="I62" t="str">
            <v>Yes</v>
          </cell>
          <cell r="P62" t="str">
            <v>10E/En3</v>
          </cell>
        </row>
        <row r="63">
          <cell r="C63" t="str">
            <v>F</v>
          </cell>
          <cell r="I63" t="str">
            <v>No</v>
          </cell>
          <cell r="P63" t="str">
            <v>10E/En1</v>
          </cell>
        </row>
        <row r="64">
          <cell r="C64" t="str">
            <v>F</v>
          </cell>
          <cell r="I64" t="str">
            <v>Yes</v>
          </cell>
          <cell r="P64" t="str">
            <v>10E/En1</v>
          </cell>
        </row>
        <row r="65">
          <cell r="C65" t="str">
            <v>F</v>
          </cell>
          <cell r="I65" t="str">
            <v>No</v>
          </cell>
          <cell r="P65" t="str">
            <v>10E/En2</v>
          </cell>
        </row>
        <row r="66">
          <cell r="C66" t="str">
            <v>F</v>
          </cell>
          <cell r="I66" t="str">
            <v>No</v>
          </cell>
          <cell r="P66" t="str">
            <v>10E/En3</v>
          </cell>
        </row>
        <row r="67">
          <cell r="C67" t="str">
            <v>M</v>
          </cell>
          <cell r="I67" t="str">
            <v>No</v>
          </cell>
          <cell r="P67" t="str">
            <v>10E/En5</v>
          </cell>
        </row>
        <row r="68">
          <cell r="C68" t="str">
            <v>M</v>
          </cell>
          <cell r="I68" t="str">
            <v>No</v>
          </cell>
          <cell r="P68" t="str">
            <v>10E/En4</v>
          </cell>
        </row>
        <row r="69">
          <cell r="C69" t="str">
            <v>F</v>
          </cell>
          <cell r="I69" t="str">
            <v>No</v>
          </cell>
          <cell r="P69" t="str">
            <v>10E/En1</v>
          </cell>
        </row>
        <row r="70">
          <cell r="C70" t="str">
            <v>F</v>
          </cell>
          <cell r="I70" t="str">
            <v>No</v>
          </cell>
          <cell r="P70" t="str">
            <v>10E/En3</v>
          </cell>
        </row>
        <row r="71">
          <cell r="C71" t="str">
            <v>F</v>
          </cell>
          <cell r="I71" t="str">
            <v>No</v>
          </cell>
          <cell r="P71" t="str">
            <v>10E/En3</v>
          </cell>
        </row>
        <row r="72">
          <cell r="C72" t="str">
            <v>F</v>
          </cell>
          <cell r="I72" t="str">
            <v>No</v>
          </cell>
          <cell r="P72" t="str">
            <v>10E/En2</v>
          </cell>
        </row>
        <row r="73">
          <cell r="C73" t="str">
            <v>M</v>
          </cell>
          <cell r="I73" t="str">
            <v>No</v>
          </cell>
          <cell r="P73" t="str">
            <v>10E/En2</v>
          </cell>
        </row>
        <row r="74">
          <cell r="C74" t="str">
            <v>F</v>
          </cell>
          <cell r="I74" t="str">
            <v>No</v>
          </cell>
          <cell r="P74" t="str">
            <v>10E/En1</v>
          </cell>
        </row>
        <row r="75">
          <cell r="C75" t="str">
            <v>M</v>
          </cell>
          <cell r="I75" t="str">
            <v>No</v>
          </cell>
          <cell r="P75" t="str">
            <v>10E/En5</v>
          </cell>
        </row>
        <row r="76">
          <cell r="C76" t="str">
            <v>F</v>
          </cell>
          <cell r="I76" t="str">
            <v>No</v>
          </cell>
          <cell r="P76" t="str">
            <v>10E/En3</v>
          </cell>
        </row>
        <row r="77">
          <cell r="C77" t="str">
            <v>F</v>
          </cell>
          <cell r="I77" t="str">
            <v>No</v>
          </cell>
          <cell r="P77" t="str">
            <v>10E/En2</v>
          </cell>
        </row>
        <row r="78">
          <cell r="C78" t="str">
            <v>M</v>
          </cell>
          <cell r="I78" t="str">
            <v>No</v>
          </cell>
          <cell r="P78" t="str">
            <v>10E/En1</v>
          </cell>
        </row>
        <row r="79">
          <cell r="C79" t="str">
            <v>M</v>
          </cell>
          <cell r="I79" t="str">
            <v>No</v>
          </cell>
          <cell r="P79" t="str">
            <v>10E/En2</v>
          </cell>
        </row>
        <row r="80">
          <cell r="C80" t="str">
            <v>F</v>
          </cell>
          <cell r="I80" t="str">
            <v>No</v>
          </cell>
          <cell r="P80" t="str">
            <v>10E/En4</v>
          </cell>
        </row>
        <row r="81">
          <cell r="C81" t="str">
            <v>F</v>
          </cell>
          <cell r="I81" t="str">
            <v>No</v>
          </cell>
          <cell r="P81" t="str">
            <v>10E/En1</v>
          </cell>
        </row>
        <row r="82">
          <cell r="C82" t="str">
            <v>M</v>
          </cell>
          <cell r="I82" t="str">
            <v>No</v>
          </cell>
          <cell r="P82" t="str">
            <v>10E/En1</v>
          </cell>
        </row>
        <row r="83">
          <cell r="C83" t="str">
            <v>F</v>
          </cell>
          <cell r="I83" t="str">
            <v>Yes</v>
          </cell>
          <cell r="P83" t="str">
            <v>10E/En3</v>
          </cell>
        </row>
        <row r="84">
          <cell r="C84" t="str">
            <v>M</v>
          </cell>
          <cell r="I84" t="str">
            <v>No</v>
          </cell>
          <cell r="P84" t="str">
            <v>10E/En5</v>
          </cell>
        </row>
        <row r="85">
          <cell r="C85" t="str">
            <v>M</v>
          </cell>
          <cell r="I85" t="str">
            <v>No</v>
          </cell>
          <cell r="P85" t="str">
            <v>10E/En3</v>
          </cell>
        </row>
        <row r="86">
          <cell r="C86" t="str">
            <v>F</v>
          </cell>
          <cell r="I86" t="str">
            <v>No</v>
          </cell>
          <cell r="P86" t="str">
            <v>10E/En1</v>
          </cell>
        </row>
        <row r="87">
          <cell r="C87" t="str">
            <v>F</v>
          </cell>
          <cell r="I87" t="str">
            <v>Yes</v>
          </cell>
          <cell r="P87" t="str">
            <v>10E/En2</v>
          </cell>
        </row>
        <row r="88">
          <cell r="C88" t="str">
            <v>M</v>
          </cell>
          <cell r="I88" t="str">
            <v>No</v>
          </cell>
          <cell r="P88" t="str">
            <v>10E/En4</v>
          </cell>
        </row>
        <row r="89">
          <cell r="C89" t="str">
            <v>M</v>
          </cell>
          <cell r="I89" t="str">
            <v>No</v>
          </cell>
          <cell r="P89" t="str">
            <v>10E/En4</v>
          </cell>
        </row>
        <row r="90">
          <cell r="C90" t="str">
            <v>M</v>
          </cell>
          <cell r="I90" t="str">
            <v>No</v>
          </cell>
          <cell r="P90" t="str">
            <v>10E/En4</v>
          </cell>
        </row>
        <row r="91">
          <cell r="C91" t="str">
            <v>M</v>
          </cell>
          <cell r="I91" t="str">
            <v>No</v>
          </cell>
          <cell r="P91" t="str">
            <v>10E/En4</v>
          </cell>
        </row>
        <row r="92">
          <cell r="C92" t="str">
            <v>M</v>
          </cell>
          <cell r="I92" t="str">
            <v>No</v>
          </cell>
          <cell r="P92" t="str">
            <v>10E/En2</v>
          </cell>
        </row>
        <row r="93">
          <cell r="C93" t="str">
            <v>M</v>
          </cell>
          <cell r="I93" t="str">
            <v>No</v>
          </cell>
          <cell r="P93" t="str">
            <v>10E/En3</v>
          </cell>
        </row>
        <row r="94">
          <cell r="C94" t="str">
            <v>M</v>
          </cell>
          <cell r="I94" t="str">
            <v>Yes</v>
          </cell>
          <cell r="P94" t="str">
            <v>10E/En1</v>
          </cell>
        </row>
        <row r="95">
          <cell r="C95" t="str">
            <v>F</v>
          </cell>
          <cell r="I95" t="str">
            <v>Yes</v>
          </cell>
          <cell r="P95" t="str">
            <v>10E/En3</v>
          </cell>
        </row>
        <row r="96">
          <cell r="C96" t="str">
            <v>F</v>
          </cell>
          <cell r="I96" t="str">
            <v>No</v>
          </cell>
          <cell r="P96" t="str">
            <v>10E/En3</v>
          </cell>
        </row>
        <row r="97">
          <cell r="C97" t="str">
            <v>M</v>
          </cell>
          <cell r="I97" t="str">
            <v>Yes</v>
          </cell>
          <cell r="P97" t="str">
            <v>10E/En2</v>
          </cell>
        </row>
        <row r="98">
          <cell r="C98" t="str">
            <v>F</v>
          </cell>
          <cell r="I98" t="str">
            <v>No</v>
          </cell>
          <cell r="P98" t="str">
            <v>10E/En1</v>
          </cell>
        </row>
        <row r="99">
          <cell r="C99" t="str">
            <v>F</v>
          </cell>
          <cell r="I99" t="str">
            <v>No</v>
          </cell>
          <cell r="P99" t="str">
            <v>10E/En1</v>
          </cell>
        </row>
        <row r="100">
          <cell r="C100" t="str">
            <v>M</v>
          </cell>
          <cell r="I100" t="str">
            <v>No</v>
          </cell>
          <cell r="P100" t="str">
            <v>10E/En1</v>
          </cell>
        </row>
        <row r="101">
          <cell r="C101" t="str">
            <v>M</v>
          </cell>
          <cell r="I101" t="str">
            <v>No</v>
          </cell>
          <cell r="P101" t="str">
            <v>10E/En4</v>
          </cell>
        </row>
        <row r="102">
          <cell r="C102" t="str">
            <v>F</v>
          </cell>
          <cell r="I102" t="str">
            <v>No</v>
          </cell>
          <cell r="P102" t="str">
            <v>10E/En2</v>
          </cell>
        </row>
        <row r="103">
          <cell r="C103" t="str">
            <v>F</v>
          </cell>
          <cell r="I103" t="str">
            <v>No</v>
          </cell>
          <cell r="P103" t="str">
            <v>10E/En1</v>
          </cell>
        </row>
        <row r="104">
          <cell r="C104" t="str">
            <v>M</v>
          </cell>
          <cell r="I104" t="str">
            <v>No</v>
          </cell>
          <cell r="P104" t="str">
            <v>10E/En3</v>
          </cell>
        </row>
        <row r="105">
          <cell r="C105" t="str">
            <v>M</v>
          </cell>
          <cell r="I105" t="str">
            <v>No</v>
          </cell>
          <cell r="P105" t="str">
            <v>10E/En1</v>
          </cell>
        </row>
        <row r="106">
          <cell r="C106" t="str">
            <v>F</v>
          </cell>
          <cell r="I106" t="str">
            <v>No</v>
          </cell>
          <cell r="P106" t="str">
            <v>10E/En1</v>
          </cell>
        </row>
        <row r="107">
          <cell r="C107" t="str">
            <v>F</v>
          </cell>
          <cell r="I107" t="str">
            <v>No</v>
          </cell>
          <cell r="P107" t="str">
            <v>10E/En1</v>
          </cell>
        </row>
        <row r="108">
          <cell r="C108" t="str">
            <v>F</v>
          </cell>
          <cell r="I108" t="str">
            <v>No</v>
          </cell>
          <cell r="P108" t="str">
            <v>10E/En2</v>
          </cell>
        </row>
        <row r="109">
          <cell r="C109" t="str">
            <v>M</v>
          </cell>
          <cell r="I109" t="str">
            <v>No</v>
          </cell>
          <cell r="P109" t="str">
            <v>10E/En1</v>
          </cell>
        </row>
        <row r="110">
          <cell r="C110" t="str">
            <v>F</v>
          </cell>
          <cell r="I110" t="str">
            <v>Yes</v>
          </cell>
          <cell r="P110" t="str">
            <v>10E/En5</v>
          </cell>
        </row>
        <row r="111">
          <cell r="C111" t="str">
            <v>M</v>
          </cell>
          <cell r="I111" t="str">
            <v>No</v>
          </cell>
          <cell r="P111" t="str">
            <v>10E/En3</v>
          </cell>
        </row>
        <row r="112">
          <cell r="C112" t="str">
            <v>F</v>
          </cell>
          <cell r="I112" t="str">
            <v>No</v>
          </cell>
          <cell r="P112" t="str">
            <v>10E/En3</v>
          </cell>
        </row>
        <row r="113">
          <cell r="C113" t="str">
            <v>F</v>
          </cell>
          <cell r="I113" t="str">
            <v>No</v>
          </cell>
          <cell r="P113" t="str">
            <v>10E/En3</v>
          </cell>
        </row>
        <row r="114">
          <cell r="C114" t="str">
            <v>F</v>
          </cell>
          <cell r="I114" t="str">
            <v>No</v>
          </cell>
          <cell r="P114" t="str">
            <v>10E/En1</v>
          </cell>
        </row>
        <row r="115">
          <cell r="C115" t="str">
            <v>M</v>
          </cell>
          <cell r="I115" t="str">
            <v>No</v>
          </cell>
          <cell r="P115" t="str">
            <v>10E/En1</v>
          </cell>
        </row>
        <row r="116">
          <cell r="C116" t="str">
            <v>M</v>
          </cell>
          <cell r="I116" t="str">
            <v>No</v>
          </cell>
          <cell r="P116" t="str">
            <v>10E/En3</v>
          </cell>
        </row>
        <row r="117">
          <cell r="C117" t="str">
            <v>M</v>
          </cell>
          <cell r="I117" t="str">
            <v>No</v>
          </cell>
          <cell r="P117" t="str">
            <v>10E/En2</v>
          </cell>
        </row>
        <row r="118">
          <cell r="C118" t="str">
            <v>M</v>
          </cell>
          <cell r="I118" t="str">
            <v>Yes</v>
          </cell>
          <cell r="P118" t="str">
            <v>10E/En5</v>
          </cell>
        </row>
        <row r="119">
          <cell r="C119" t="str">
            <v>F</v>
          </cell>
          <cell r="I119" t="str">
            <v>No</v>
          </cell>
          <cell r="P119" t="str">
            <v>10E/En2</v>
          </cell>
        </row>
        <row r="120">
          <cell r="C120" t="str">
            <v>M</v>
          </cell>
          <cell r="I120" t="str">
            <v>No</v>
          </cell>
          <cell r="P120" t="str">
            <v>10E/En2</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drawing" Target="../drawings/drawing2.xml"/><Relationship Id="rId4"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comments" Target="../comments2.xml"/><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vmlDrawing" Target="../drawings/vmlDrawing2.vml"/><Relationship Id="rId5" Type="http://schemas.openxmlformats.org/officeDocument/2006/relationships/drawing" Target="../drawings/drawing3.xml"/><Relationship Id="rId4" Type="http://schemas.openxmlformats.org/officeDocument/2006/relationships/printerSettings" Target="../printerSettings/printerSettings11.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drawing" Target="../drawings/drawing4.xml"/><Relationship Id="rId4" Type="http://schemas.openxmlformats.org/officeDocument/2006/relationships/printerSettings" Target="../printerSettings/printerSettings1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4"/>
  <sheetViews>
    <sheetView tabSelected="1" workbookViewId="0">
      <selection activeCell="O13" sqref="O13"/>
    </sheetView>
  </sheetViews>
  <sheetFormatPr defaultRowHeight="15" x14ac:dyDescent="0.25"/>
  <cols>
    <col min="1" max="1" width="9.140625" style="1"/>
    <col min="2" max="2" width="17.5703125" style="1" customWidth="1"/>
    <col min="3" max="3" width="11.85546875" style="1" customWidth="1"/>
    <col min="4" max="4" width="11.7109375" style="1" customWidth="1"/>
    <col min="5" max="5" width="10.7109375" style="1" customWidth="1"/>
    <col min="6" max="6" width="11" style="1" customWidth="1"/>
    <col min="7" max="7" width="9.5703125" style="1" customWidth="1"/>
    <col min="8" max="8" width="8.7109375" style="1" customWidth="1"/>
    <col min="9" max="9" width="7.42578125" style="1" customWidth="1"/>
    <col min="10" max="10" width="9.5703125" style="1" customWidth="1"/>
    <col min="11" max="11" width="11.140625" style="1" customWidth="1"/>
    <col min="12" max="12" width="10.7109375" style="1" customWidth="1"/>
    <col min="13" max="13" width="11.140625" style="1" customWidth="1"/>
    <col min="14" max="14" width="11.85546875" style="1" customWidth="1"/>
    <col min="15" max="15" width="11" style="1" customWidth="1"/>
    <col min="16" max="16384" width="9.140625" style="1"/>
  </cols>
  <sheetData>
    <row r="1" spans="1:13" ht="21" x14ac:dyDescent="0.35">
      <c r="B1" s="60"/>
    </row>
    <row r="2" spans="1:13" ht="19.5" thickBot="1" x14ac:dyDescent="0.35">
      <c r="B2" s="224" t="s">
        <v>743</v>
      </c>
    </row>
    <row r="3" spans="1:13" ht="75.75" customHeight="1" x14ac:dyDescent="0.25">
      <c r="B3" s="181" t="s">
        <v>681</v>
      </c>
      <c r="C3" s="167" t="s">
        <v>730</v>
      </c>
      <c r="D3" s="167" t="s">
        <v>731</v>
      </c>
      <c r="E3" s="167" t="s">
        <v>732</v>
      </c>
      <c r="F3" s="167" t="s">
        <v>733</v>
      </c>
      <c r="G3" s="167" t="s">
        <v>734</v>
      </c>
      <c r="H3" s="167" t="s">
        <v>735</v>
      </c>
      <c r="I3" s="167" t="s">
        <v>736</v>
      </c>
      <c r="J3" s="167" t="s">
        <v>670</v>
      </c>
      <c r="K3" s="167" t="s">
        <v>0</v>
      </c>
      <c r="L3" s="168" t="s">
        <v>671</v>
      </c>
    </row>
    <row r="4" spans="1:13" x14ac:dyDescent="0.25">
      <c r="B4" s="182" t="s">
        <v>748</v>
      </c>
      <c r="C4" s="202" t="s">
        <v>720</v>
      </c>
      <c r="D4" s="202" t="s">
        <v>720</v>
      </c>
      <c r="E4" s="202" t="s">
        <v>720</v>
      </c>
      <c r="F4" s="202" t="s">
        <v>720</v>
      </c>
      <c r="G4" s="202" t="s">
        <v>720</v>
      </c>
      <c r="H4" s="202" t="s">
        <v>720</v>
      </c>
      <c r="I4" s="202" t="s">
        <v>720</v>
      </c>
      <c r="J4" s="202" t="s">
        <v>720</v>
      </c>
      <c r="K4" s="202" t="s">
        <v>720</v>
      </c>
      <c r="L4" s="128">
        <v>0</v>
      </c>
    </row>
    <row r="5" spans="1:13" x14ac:dyDescent="0.25">
      <c r="B5" s="182" t="s">
        <v>749</v>
      </c>
      <c r="C5" s="85">
        <v>0.36</v>
      </c>
      <c r="D5" s="85">
        <v>0.62</v>
      </c>
      <c r="E5" s="85">
        <v>0.54</v>
      </c>
      <c r="F5" s="85">
        <v>0.72</v>
      </c>
      <c r="G5" s="85">
        <v>0.11</v>
      </c>
      <c r="H5" s="85">
        <v>0.98</v>
      </c>
      <c r="I5" s="85">
        <v>1</v>
      </c>
      <c r="J5" s="85">
        <v>3.51</v>
      </c>
      <c r="K5" s="121">
        <v>45.59</v>
      </c>
      <c r="L5" s="128">
        <v>-0.06</v>
      </c>
    </row>
    <row r="6" spans="1:13" x14ac:dyDescent="0.25">
      <c r="B6" s="182" t="s">
        <v>756</v>
      </c>
      <c r="C6" s="85">
        <v>0.25438596491228072</v>
      </c>
      <c r="D6" s="85">
        <v>0.26315789473684209</v>
      </c>
      <c r="E6" s="85">
        <v>0.45614035087719296</v>
      </c>
      <c r="F6" s="85">
        <v>0.64912280701754388</v>
      </c>
      <c r="G6" s="85">
        <v>9.6491228070175433E-2</v>
      </c>
      <c r="H6" s="85">
        <v>0.97368421052631582</v>
      </c>
      <c r="I6" s="85">
        <v>1</v>
      </c>
      <c r="J6" s="85">
        <v>3.2140350877192985</v>
      </c>
      <c r="K6" s="121">
        <v>42.293859649122808</v>
      </c>
      <c r="L6" s="128">
        <v>-0.38</v>
      </c>
    </row>
    <row r="7" spans="1:13" hidden="1" x14ac:dyDescent="0.25">
      <c r="B7" s="183" t="s">
        <v>3</v>
      </c>
      <c r="C7" s="85">
        <v>0.89583333333333337</v>
      </c>
      <c r="D7" s="85">
        <v>0.97222222222222221</v>
      </c>
      <c r="E7" s="85">
        <v>0.95833333333333337</v>
      </c>
      <c r="F7" s="85">
        <v>1</v>
      </c>
      <c r="G7" s="86">
        <v>0.34027777777777779</v>
      </c>
      <c r="H7" s="85">
        <v>1</v>
      </c>
      <c r="I7" s="86">
        <v>1</v>
      </c>
      <c r="J7" s="190">
        <v>5.0477777777777781</v>
      </c>
      <c r="K7" s="121">
        <v>59.991319444444443</v>
      </c>
      <c r="L7" s="128">
        <v>1.3066176470588233</v>
      </c>
    </row>
    <row r="8" spans="1:13" hidden="1" x14ac:dyDescent="0.25">
      <c r="B8" s="184" t="s">
        <v>744</v>
      </c>
      <c r="C8" s="89">
        <v>0.48226950354609927</v>
      </c>
      <c r="D8" s="89">
        <v>0.77304964539007093</v>
      </c>
      <c r="E8" s="89">
        <v>0.73758865248226946</v>
      </c>
      <c r="F8" s="89">
        <v>0.84397163120567376</v>
      </c>
      <c r="G8" s="89">
        <v>0.1773049645390071</v>
      </c>
      <c r="H8" s="89">
        <v>1</v>
      </c>
      <c r="I8" s="89">
        <v>1</v>
      </c>
      <c r="J8" s="90">
        <v>4.0624822695035467</v>
      </c>
      <c r="K8" s="90">
        <v>51.521276595744681</v>
      </c>
      <c r="L8" s="129">
        <v>0.47578947368421076</v>
      </c>
    </row>
    <row r="9" spans="1:13" hidden="1" x14ac:dyDescent="0.25">
      <c r="B9" s="184" t="s">
        <v>745</v>
      </c>
      <c r="C9" s="89">
        <v>0.48</v>
      </c>
      <c r="D9" s="89">
        <v>0.74</v>
      </c>
      <c r="E9" s="89">
        <v>0.7</v>
      </c>
      <c r="F9" s="89">
        <v>0.83</v>
      </c>
      <c r="G9" s="89">
        <v>0.16</v>
      </c>
      <c r="H9" s="89">
        <v>0.99</v>
      </c>
      <c r="I9" s="89">
        <v>1</v>
      </c>
      <c r="J9" s="90">
        <v>4.03</v>
      </c>
      <c r="K9" s="90">
        <v>50.72</v>
      </c>
      <c r="L9" s="129">
        <v>0.37</v>
      </c>
    </row>
    <row r="10" spans="1:13" hidden="1" x14ac:dyDescent="0.25">
      <c r="B10" s="184" t="s">
        <v>746</v>
      </c>
      <c r="C10" s="89">
        <v>0.49</v>
      </c>
      <c r="D10" s="89">
        <v>0.74</v>
      </c>
      <c r="E10" s="89">
        <v>0.67</v>
      </c>
      <c r="F10" s="89">
        <v>0.81</v>
      </c>
      <c r="G10" s="89">
        <v>0.15</v>
      </c>
      <c r="H10" s="89">
        <v>1</v>
      </c>
      <c r="I10" s="89">
        <v>1</v>
      </c>
      <c r="J10" s="90">
        <v>4.01</v>
      </c>
      <c r="K10" s="90">
        <v>50.93</v>
      </c>
      <c r="L10" s="129">
        <v>0.38</v>
      </c>
    </row>
    <row r="11" spans="1:13" ht="15.75" thickBot="1" x14ac:dyDescent="0.3">
      <c r="B11" s="204" t="s">
        <v>747</v>
      </c>
      <c r="C11" s="205">
        <v>0.21</v>
      </c>
      <c r="D11" s="205">
        <v>0.44</v>
      </c>
      <c r="E11" s="205">
        <v>0.36</v>
      </c>
      <c r="F11" s="205">
        <v>0.56999999999999995</v>
      </c>
      <c r="G11" s="205">
        <v>0.09</v>
      </c>
      <c r="H11" s="205">
        <v>0.96</v>
      </c>
      <c r="I11" s="205">
        <v>1</v>
      </c>
      <c r="J11" s="206">
        <v>3.36</v>
      </c>
      <c r="K11" s="206">
        <v>41.51</v>
      </c>
      <c r="L11" s="207">
        <v>-0.57999999999999996</v>
      </c>
    </row>
    <row r="12" spans="1:13" ht="15.75" thickBot="1" x14ac:dyDescent="0.3">
      <c r="B12" s="185"/>
      <c r="C12" s="2"/>
      <c r="D12" s="2"/>
      <c r="E12" s="2"/>
      <c r="F12" s="2"/>
      <c r="G12" s="3"/>
      <c r="H12" s="3"/>
      <c r="I12" s="3"/>
      <c r="J12" s="3"/>
    </row>
    <row r="13" spans="1:13" ht="45" x14ac:dyDescent="0.25">
      <c r="B13" s="238" t="s">
        <v>1</v>
      </c>
      <c r="C13" s="239" t="s">
        <v>45</v>
      </c>
      <c r="D13" s="239" t="s">
        <v>666</v>
      </c>
      <c r="E13" s="239" t="s">
        <v>672</v>
      </c>
      <c r="F13" s="240" t="s">
        <v>682</v>
      </c>
      <c r="G13" s="240" t="s">
        <v>683</v>
      </c>
      <c r="H13" s="240" t="s">
        <v>46</v>
      </c>
      <c r="I13" s="240" t="s">
        <v>667</v>
      </c>
      <c r="J13" s="240" t="s">
        <v>673</v>
      </c>
      <c r="K13" s="240" t="s">
        <v>5</v>
      </c>
      <c r="L13" s="240" t="s">
        <v>699</v>
      </c>
      <c r="M13" s="241" t="s">
        <v>700</v>
      </c>
    </row>
    <row r="14" spans="1:13" x14ac:dyDescent="0.25">
      <c r="B14" s="182" t="s">
        <v>748</v>
      </c>
      <c r="C14" s="202" t="s">
        <v>720</v>
      </c>
      <c r="D14" s="202" t="s">
        <v>720</v>
      </c>
      <c r="E14" s="202" t="s">
        <v>720</v>
      </c>
      <c r="F14" s="203" t="s">
        <v>720</v>
      </c>
      <c r="G14" s="203" t="s">
        <v>720</v>
      </c>
      <c r="H14" s="203" t="s">
        <v>720</v>
      </c>
      <c r="I14" s="203" t="s">
        <v>720</v>
      </c>
      <c r="J14" s="203" t="s">
        <v>720</v>
      </c>
      <c r="K14" s="203" t="s">
        <v>720</v>
      </c>
      <c r="L14" s="203" t="s">
        <v>720</v>
      </c>
      <c r="M14" s="203" t="s">
        <v>720</v>
      </c>
    </row>
    <row r="15" spans="1:13" x14ac:dyDescent="0.25">
      <c r="A15" s="295" t="s">
        <v>761</v>
      </c>
      <c r="B15" s="182" t="s">
        <v>749</v>
      </c>
      <c r="C15" s="96">
        <v>0.64</v>
      </c>
      <c r="D15" s="96">
        <v>0.79</v>
      </c>
      <c r="E15" s="96">
        <v>0.16</v>
      </c>
      <c r="F15" s="101">
        <v>4.42</v>
      </c>
      <c r="G15" s="101">
        <v>4.57</v>
      </c>
      <c r="H15" s="96">
        <v>0.43</v>
      </c>
      <c r="I15" s="96">
        <v>0.71</v>
      </c>
      <c r="J15" s="96">
        <v>0.14000000000000001</v>
      </c>
      <c r="K15" s="130">
        <v>4.38</v>
      </c>
      <c r="L15" s="96">
        <v>0.38</v>
      </c>
      <c r="M15" s="132">
        <v>0.65</v>
      </c>
    </row>
    <row r="16" spans="1:13" x14ac:dyDescent="0.25">
      <c r="A16" s="295" t="s">
        <v>762</v>
      </c>
      <c r="B16" s="182" t="s">
        <v>760</v>
      </c>
      <c r="C16" s="96">
        <v>0.67</v>
      </c>
      <c r="D16" s="96">
        <v>0.84</v>
      </c>
      <c r="E16" s="96">
        <v>0.16</v>
      </c>
      <c r="F16" s="101">
        <v>4.76</v>
      </c>
      <c r="G16" s="294"/>
      <c r="H16" s="292"/>
      <c r="I16" s="292"/>
      <c r="J16" s="292"/>
      <c r="K16" s="293"/>
      <c r="L16" s="96">
        <v>0.38</v>
      </c>
      <c r="M16" s="132">
        <v>0.67</v>
      </c>
    </row>
    <row r="17" spans="2:21" x14ac:dyDescent="0.25">
      <c r="B17" s="182" t="s">
        <v>756</v>
      </c>
      <c r="C17" s="96">
        <v>0.60526315789473684</v>
      </c>
      <c r="D17" s="96">
        <v>0.78947368421052633</v>
      </c>
      <c r="E17" s="96">
        <v>0.17543859649122806</v>
      </c>
      <c r="F17" s="101">
        <v>4.4298245614035086</v>
      </c>
      <c r="G17" s="101">
        <v>4.4824561403508776</v>
      </c>
      <c r="H17" s="96">
        <v>0.2982456140350877</v>
      </c>
      <c r="I17" s="96">
        <v>0.61403508771929827</v>
      </c>
      <c r="J17" s="96">
        <v>9.6491228070175433E-2</v>
      </c>
      <c r="K17" s="130">
        <v>3.5526315789473686</v>
      </c>
      <c r="L17" s="96">
        <v>0.27192982456140352</v>
      </c>
      <c r="M17" s="132">
        <v>0.56140350877192979</v>
      </c>
      <c r="N17" s="3"/>
      <c r="P17" s="109"/>
      <c r="Q17" s="109"/>
      <c r="R17" s="109"/>
      <c r="S17" s="109"/>
      <c r="T17" s="109"/>
      <c r="U17" s="109"/>
    </row>
    <row r="18" spans="2:21" hidden="1" x14ac:dyDescent="0.25">
      <c r="B18" s="183" t="s">
        <v>3</v>
      </c>
      <c r="C18" s="91">
        <v>0.93055555555555558</v>
      </c>
      <c r="D18" s="91">
        <v>0.97916666666666663</v>
      </c>
      <c r="E18" s="91">
        <v>0.41666666666666669</v>
      </c>
      <c r="F18" s="111">
        <v>6.125</v>
      </c>
      <c r="G18" s="111">
        <v>6.125</v>
      </c>
      <c r="H18" s="91">
        <v>0.95138888888888884</v>
      </c>
      <c r="I18" s="91">
        <v>0.99305555555555558</v>
      </c>
      <c r="J18" s="91">
        <v>0.43055555555555558</v>
      </c>
      <c r="K18" s="111">
        <v>6.0625</v>
      </c>
      <c r="L18" s="91">
        <v>0.89583333333333337</v>
      </c>
      <c r="M18" s="131">
        <v>0.97222222222222221</v>
      </c>
      <c r="N18" s="3"/>
    </row>
    <row r="19" spans="2:21" hidden="1" x14ac:dyDescent="0.25">
      <c r="B19" s="184" t="s">
        <v>744</v>
      </c>
      <c r="C19" s="94">
        <v>0.63120567375886527</v>
      </c>
      <c r="D19" s="87">
        <v>0.87943262411347523</v>
      </c>
      <c r="E19" s="87">
        <v>0.1702127659574468</v>
      </c>
      <c r="F19" s="98">
        <v>5</v>
      </c>
      <c r="G19" s="98" t="s">
        <v>729</v>
      </c>
      <c r="H19" s="97">
        <v>0.68794326241134751</v>
      </c>
      <c r="I19" s="87">
        <v>0.82269503546099287</v>
      </c>
      <c r="J19" s="87">
        <v>0.20567375886524822</v>
      </c>
      <c r="K19" s="88">
        <v>5.1773049645390072</v>
      </c>
      <c r="L19" s="97">
        <v>0.50354609929078009</v>
      </c>
      <c r="M19" s="133">
        <v>0.78014184397163122</v>
      </c>
      <c r="N19" s="3"/>
    </row>
    <row r="20" spans="2:21" hidden="1" x14ac:dyDescent="0.25">
      <c r="B20" s="184" t="s">
        <v>745</v>
      </c>
      <c r="C20" s="94">
        <v>0.66</v>
      </c>
      <c r="D20" s="87">
        <v>0.88</v>
      </c>
      <c r="E20" s="87">
        <v>0.17</v>
      </c>
      <c r="F20" s="98">
        <v>5.0199999999999996</v>
      </c>
      <c r="G20" s="98" t="s">
        <v>729</v>
      </c>
      <c r="H20" s="97">
        <v>0.56999999999999995</v>
      </c>
      <c r="I20" s="87">
        <v>0.78</v>
      </c>
      <c r="J20" s="87">
        <v>0.22</v>
      </c>
      <c r="K20" s="88">
        <v>5.01</v>
      </c>
      <c r="L20" s="97">
        <v>0.48</v>
      </c>
      <c r="M20" s="133">
        <v>0.74</v>
      </c>
      <c r="N20" s="3"/>
      <c r="O20" s="110"/>
    </row>
    <row r="21" spans="2:21" hidden="1" x14ac:dyDescent="0.25">
      <c r="B21" s="184" t="s">
        <v>746</v>
      </c>
      <c r="C21" s="94">
        <v>0.67</v>
      </c>
      <c r="D21" s="87">
        <v>0.87</v>
      </c>
      <c r="E21" s="87">
        <v>0.17</v>
      </c>
      <c r="F21" s="98">
        <v>5.04</v>
      </c>
      <c r="G21" s="98" t="s">
        <v>729</v>
      </c>
      <c r="H21" s="97">
        <v>0.57999999999999996</v>
      </c>
      <c r="I21" s="87">
        <v>0.78</v>
      </c>
      <c r="J21" s="87">
        <v>0.23</v>
      </c>
      <c r="K21" s="88">
        <v>5.0599999999999996</v>
      </c>
      <c r="L21" s="97">
        <v>0.49</v>
      </c>
      <c r="M21" s="133">
        <v>0.74</v>
      </c>
      <c r="N21" s="3"/>
      <c r="O21" s="110"/>
    </row>
    <row r="22" spans="2:21" ht="15.75" thickBot="1" x14ac:dyDescent="0.3">
      <c r="B22" s="204" t="s">
        <v>747</v>
      </c>
      <c r="C22" s="210">
        <v>0.57999999999999996</v>
      </c>
      <c r="D22" s="211">
        <v>0.85</v>
      </c>
      <c r="E22" s="211">
        <v>0.14000000000000001</v>
      </c>
      <c r="F22" s="208">
        <v>4.3099999999999996</v>
      </c>
      <c r="G22" s="208">
        <v>4.3099999999999996</v>
      </c>
      <c r="H22" s="212">
        <v>0.24</v>
      </c>
      <c r="I22" s="211">
        <v>0.49</v>
      </c>
      <c r="J22" s="211">
        <v>0.08</v>
      </c>
      <c r="K22" s="213">
        <v>3.58</v>
      </c>
      <c r="L22" s="212">
        <v>0.22</v>
      </c>
      <c r="M22" s="156">
        <v>0.48</v>
      </c>
      <c r="N22" s="3"/>
    </row>
    <row r="23" spans="2:21" ht="15.75" thickBot="1" x14ac:dyDescent="0.3">
      <c r="B23" s="185"/>
      <c r="C23" s="2"/>
      <c r="D23" s="2"/>
      <c r="E23" s="2"/>
      <c r="F23" s="2"/>
      <c r="G23" s="3"/>
      <c r="H23" s="3"/>
      <c r="N23" s="3"/>
    </row>
    <row r="24" spans="2:21" ht="15.75" thickBot="1" x14ac:dyDescent="0.3">
      <c r="B24" s="242" t="s">
        <v>680</v>
      </c>
      <c r="C24" s="243" t="s">
        <v>676</v>
      </c>
      <c r="D24" s="243" t="s">
        <v>20</v>
      </c>
      <c r="E24" s="243" t="s">
        <v>677</v>
      </c>
      <c r="F24" s="243" t="s">
        <v>678</v>
      </c>
      <c r="G24" s="244" t="s">
        <v>718</v>
      </c>
      <c r="H24" s="245" t="s">
        <v>679</v>
      </c>
      <c r="I24" s="3"/>
      <c r="J24" s="3"/>
      <c r="N24" s="3"/>
    </row>
    <row r="25" spans="2:21" x14ac:dyDescent="0.25">
      <c r="B25" s="182" t="s">
        <v>748</v>
      </c>
      <c r="C25" s="200" t="s">
        <v>720</v>
      </c>
      <c r="D25" s="200" t="s">
        <v>720</v>
      </c>
      <c r="E25" s="200" t="s">
        <v>720</v>
      </c>
      <c r="F25" s="200" t="s">
        <v>720</v>
      </c>
      <c r="G25" s="200" t="s">
        <v>720</v>
      </c>
      <c r="H25" s="201" t="s">
        <v>720</v>
      </c>
      <c r="I25" s="3"/>
      <c r="J25" s="3"/>
      <c r="N25" s="3"/>
    </row>
    <row r="26" spans="2:21" x14ac:dyDescent="0.25">
      <c r="B26" s="182" t="s">
        <v>749</v>
      </c>
      <c r="C26" s="283">
        <v>4.8899999999999997</v>
      </c>
      <c r="D26" s="283">
        <v>4.38</v>
      </c>
      <c r="E26" s="283">
        <v>4.13</v>
      </c>
      <c r="F26" s="283">
        <v>4.04</v>
      </c>
      <c r="G26" s="283">
        <v>2.75</v>
      </c>
      <c r="H26" s="284">
        <v>0.94</v>
      </c>
      <c r="I26" s="2"/>
      <c r="N26" s="3"/>
      <c r="O26" s="3"/>
    </row>
    <row r="27" spans="2:21" x14ac:dyDescent="0.25">
      <c r="B27" s="182" t="s">
        <v>756</v>
      </c>
      <c r="C27" s="283">
        <v>4.9561403508771926</v>
      </c>
      <c r="D27" s="283">
        <v>3.5526315789473686</v>
      </c>
      <c r="E27" s="283">
        <v>3.5657894736842106</v>
      </c>
      <c r="F27" s="283">
        <v>3.3903508771929824</v>
      </c>
      <c r="G27" s="283">
        <v>3.1315789473684212</v>
      </c>
      <c r="H27" s="284">
        <v>0.48245614035087719</v>
      </c>
      <c r="I27" s="2"/>
      <c r="N27" s="3"/>
      <c r="O27" s="3"/>
    </row>
    <row r="28" spans="2:21" x14ac:dyDescent="0.25">
      <c r="B28" s="183" t="s">
        <v>3</v>
      </c>
      <c r="C28" s="101">
        <v>6.125</v>
      </c>
      <c r="D28" s="101">
        <v>6.0625</v>
      </c>
      <c r="E28" s="101">
        <v>5.9722222222222223</v>
      </c>
      <c r="F28" s="101">
        <v>5.9722222222222223</v>
      </c>
      <c r="G28" s="101">
        <v>4.6597222222222223</v>
      </c>
      <c r="H28" s="191">
        <v>1.5763888888888888</v>
      </c>
      <c r="I28" s="2"/>
      <c r="N28" s="3"/>
      <c r="O28" s="3"/>
    </row>
    <row r="29" spans="2:21" hidden="1" x14ac:dyDescent="0.25">
      <c r="B29" s="184" t="s">
        <v>744</v>
      </c>
      <c r="C29" s="98">
        <v>5.3409090909090908</v>
      </c>
      <c r="D29" s="98">
        <v>5.1773049645390072</v>
      </c>
      <c r="E29" s="98">
        <v>5.4645390070921982</v>
      </c>
      <c r="F29" s="98">
        <v>5.3723404255319149</v>
      </c>
      <c r="G29" s="98">
        <v>4.4086956521739129</v>
      </c>
      <c r="H29" s="192">
        <v>5.6111111111111107</v>
      </c>
      <c r="I29" s="2"/>
    </row>
    <row r="30" spans="2:21" hidden="1" x14ac:dyDescent="0.25">
      <c r="B30" s="184" t="s">
        <v>745</v>
      </c>
      <c r="C30" s="98">
        <v>5.21</v>
      </c>
      <c r="D30" s="98">
        <v>5.01</v>
      </c>
      <c r="E30" s="98">
        <v>5.42</v>
      </c>
      <c r="F30" s="98">
        <v>5.35</v>
      </c>
      <c r="G30" s="98">
        <v>4.3899999999999997</v>
      </c>
      <c r="H30" s="192">
        <v>5.61</v>
      </c>
      <c r="I30" s="2"/>
    </row>
    <row r="31" spans="2:21" hidden="1" x14ac:dyDescent="0.25">
      <c r="B31" s="184" t="s">
        <v>746</v>
      </c>
      <c r="C31" s="98">
        <v>5.19</v>
      </c>
      <c r="D31" s="98">
        <v>5.0599999999999996</v>
      </c>
      <c r="E31" s="98">
        <v>5.39</v>
      </c>
      <c r="F31" s="98">
        <v>5.22</v>
      </c>
      <c r="G31" s="98">
        <v>4.3499999999999996</v>
      </c>
      <c r="H31" s="192">
        <v>5.62</v>
      </c>
      <c r="I31" s="2"/>
    </row>
    <row r="32" spans="2:21" ht="15.75" thickBot="1" x14ac:dyDescent="0.3">
      <c r="B32" s="204" t="s">
        <v>747</v>
      </c>
      <c r="C32" s="208">
        <v>4.62</v>
      </c>
      <c r="D32" s="208">
        <v>3.58</v>
      </c>
      <c r="E32" s="208">
        <v>4.0199999999999996</v>
      </c>
      <c r="F32" s="208">
        <v>3.82</v>
      </c>
      <c r="G32" s="208">
        <v>3.39</v>
      </c>
      <c r="H32" s="209">
        <v>5.24</v>
      </c>
      <c r="I32" s="2"/>
    </row>
    <row r="33" spans="9:9" x14ac:dyDescent="0.25">
      <c r="I33" s="5"/>
    </row>
    <row r="34" spans="9:9" x14ac:dyDescent="0.25">
      <c r="I34" s="2"/>
    </row>
  </sheetData>
  <customSheetViews>
    <customSheetView guid="{8762D6F1-DE76-4F06-B9D6-B302C826DC47}">
      <selection activeCell="C9" sqref="C9"/>
      <pageMargins left="0.7" right="0.7" top="0.75" bottom="0.75" header="0.3" footer="0.3"/>
    </customSheetView>
    <customSheetView guid="{23395D03-89BE-4DF3-B79C-D3641E8B847E}">
      <selection activeCell="N3" sqref="N3"/>
      <pageMargins left="0.7" right="0.7" top="0.75" bottom="0.75" header="0.3" footer="0.3"/>
      <pageSetup orientation="landscape" r:id="rId1"/>
    </customSheetView>
    <customSheetView guid="{9390C81B-0B2D-465B-841E-420A136DC203}" topLeftCell="B1">
      <selection activeCell="K40" sqref="K40"/>
      <pageMargins left="0.7" right="0.7" top="0.75" bottom="0.75" header="0.3" footer="0.3"/>
      <pageSetup orientation="landscape" r:id="rId2"/>
    </customSheetView>
  </customSheetViews>
  <pageMargins left="0.25" right="0.25" top="0.75" bottom="0.75" header="0.3" footer="0.3"/>
  <pageSetup scale="95" orientation="landscape"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S120"/>
  <sheetViews>
    <sheetView workbookViewId="0">
      <selection activeCell="BX1" sqref="A1:XFD1"/>
    </sheetView>
  </sheetViews>
  <sheetFormatPr defaultRowHeight="15" x14ac:dyDescent="0.25"/>
  <sheetData>
    <row r="1" spans="1:123" ht="207.75" x14ac:dyDescent="0.25">
      <c r="A1" s="68" t="s">
        <v>213</v>
      </c>
      <c r="B1" s="68" t="s">
        <v>214</v>
      </c>
      <c r="C1" s="68" t="s">
        <v>215</v>
      </c>
      <c r="D1" s="68" t="s">
        <v>216</v>
      </c>
      <c r="E1" s="68" t="s">
        <v>217</v>
      </c>
      <c r="F1" s="68" t="s">
        <v>218</v>
      </c>
      <c r="G1" s="68" t="s">
        <v>219</v>
      </c>
      <c r="H1" s="68" t="s">
        <v>220</v>
      </c>
      <c r="I1" s="68" t="s">
        <v>221</v>
      </c>
      <c r="J1" s="68" t="s">
        <v>222</v>
      </c>
      <c r="K1" s="68" t="s">
        <v>223</v>
      </c>
      <c r="L1" s="68" t="s">
        <v>224</v>
      </c>
      <c r="M1" s="68" t="s">
        <v>225</v>
      </c>
      <c r="N1" s="68" t="s">
        <v>226</v>
      </c>
      <c r="O1" s="68" t="s">
        <v>227</v>
      </c>
      <c r="P1" s="68" t="s">
        <v>228</v>
      </c>
      <c r="Q1" s="68" t="s">
        <v>229</v>
      </c>
      <c r="R1" s="68" t="s">
        <v>230</v>
      </c>
      <c r="S1" s="68" t="s">
        <v>231</v>
      </c>
      <c r="T1" s="68" t="s">
        <v>232</v>
      </c>
      <c r="U1" s="68" t="s">
        <v>233</v>
      </c>
      <c r="V1" s="68" t="s">
        <v>234</v>
      </c>
      <c r="W1" s="68" t="s">
        <v>235</v>
      </c>
      <c r="X1" s="68" t="s">
        <v>236</v>
      </c>
      <c r="Y1" s="68" t="s">
        <v>237</v>
      </c>
      <c r="Z1" s="68" t="s">
        <v>238</v>
      </c>
      <c r="AA1" s="68" t="s">
        <v>239</v>
      </c>
      <c r="AB1" s="68" t="s">
        <v>240</v>
      </c>
      <c r="AC1" s="68" t="s">
        <v>241</v>
      </c>
      <c r="AD1" s="68" t="s">
        <v>242</v>
      </c>
      <c r="AE1" s="68" t="s">
        <v>243</v>
      </c>
      <c r="AF1" s="68" t="s">
        <v>244</v>
      </c>
      <c r="AG1" s="68" t="s">
        <v>245</v>
      </c>
      <c r="AH1" s="68" t="s">
        <v>246</v>
      </c>
      <c r="AI1" s="69"/>
      <c r="AJ1" s="70" t="s">
        <v>247</v>
      </c>
      <c r="AK1" s="70" t="s">
        <v>248</v>
      </c>
      <c r="AL1" s="70" t="s">
        <v>249</v>
      </c>
      <c r="AM1" s="70" t="s">
        <v>250</v>
      </c>
      <c r="AN1" s="70" t="s">
        <v>251</v>
      </c>
      <c r="AO1" s="70" t="s">
        <v>252</v>
      </c>
      <c r="AP1" s="70" t="s">
        <v>253</v>
      </c>
      <c r="AQ1" s="70" t="s">
        <v>254</v>
      </c>
      <c r="AR1" s="70" t="s">
        <v>255</v>
      </c>
      <c r="AS1" s="70" t="s">
        <v>256</v>
      </c>
      <c r="AT1" s="70" t="s">
        <v>257</v>
      </c>
      <c r="AU1" s="70" t="s">
        <v>258</v>
      </c>
      <c r="AV1" s="70" t="s">
        <v>259</v>
      </c>
      <c r="AW1" s="70" t="s">
        <v>260</v>
      </c>
      <c r="AX1" s="70" t="s">
        <v>261</v>
      </c>
      <c r="AY1" s="70" t="s">
        <v>262</v>
      </c>
      <c r="AZ1" s="70" t="s">
        <v>263</v>
      </c>
      <c r="BA1" s="70" t="s">
        <v>264</v>
      </c>
      <c r="BB1" s="70" t="s">
        <v>265</v>
      </c>
      <c r="BC1" s="70" t="s">
        <v>266</v>
      </c>
      <c r="BD1" s="70" t="s">
        <v>267</v>
      </c>
      <c r="BE1" s="70" t="s">
        <v>268</v>
      </c>
      <c r="BF1" s="70" t="s">
        <v>269</v>
      </c>
      <c r="BG1" s="70" t="s">
        <v>270</v>
      </c>
      <c r="BH1" s="70" t="s">
        <v>271</v>
      </c>
      <c r="BI1" s="70" t="s">
        <v>272</v>
      </c>
      <c r="BJ1" s="70" t="s">
        <v>273</v>
      </c>
      <c r="BK1" s="70" t="s">
        <v>274</v>
      </c>
      <c r="BL1" s="70" t="s">
        <v>275</v>
      </c>
      <c r="BM1" s="70" t="s">
        <v>276</v>
      </c>
      <c r="BN1" s="70" t="s">
        <v>277</v>
      </c>
      <c r="BO1" s="70" t="s">
        <v>278</v>
      </c>
      <c r="BP1" s="70" t="s">
        <v>279</v>
      </c>
      <c r="BQ1" s="70" t="s">
        <v>280</v>
      </c>
      <c r="BR1" s="70" t="s">
        <v>281</v>
      </c>
      <c r="BS1" s="70" t="s">
        <v>282</v>
      </c>
      <c r="BT1" s="70" t="s">
        <v>283</v>
      </c>
      <c r="BU1" s="70" t="s">
        <v>284</v>
      </c>
      <c r="BV1" s="70" t="s">
        <v>285</v>
      </c>
      <c r="BW1" s="70" t="s">
        <v>286</v>
      </c>
      <c r="BX1" s="70" t="s">
        <v>287</v>
      </c>
      <c r="BY1" s="70" t="s">
        <v>288</v>
      </c>
      <c r="BZ1" s="70" t="s">
        <v>289</v>
      </c>
      <c r="CA1" s="70" t="s">
        <v>290</v>
      </c>
      <c r="CB1" s="70" t="s">
        <v>291</v>
      </c>
      <c r="CC1" s="70" t="s">
        <v>292</v>
      </c>
      <c r="CD1" s="70" t="s">
        <v>293</v>
      </c>
      <c r="CE1" s="70" t="s">
        <v>294</v>
      </c>
      <c r="CF1" s="70" t="s">
        <v>295</v>
      </c>
      <c r="CG1" s="70" t="s">
        <v>296</v>
      </c>
      <c r="CH1" s="70" t="s">
        <v>297</v>
      </c>
      <c r="CI1" s="70" t="s">
        <v>298</v>
      </c>
      <c r="CJ1" s="70" t="s">
        <v>299</v>
      </c>
      <c r="CK1" s="70" t="s">
        <v>300</v>
      </c>
      <c r="CL1" s="70" t="s">
        <v>301</v>
      </c>
      <c r="CM1" s="70" t="s">
        <v>302</v>
      </c>
      <c r="CN1" s="70" t="s">
        <v>303</v>
      </c>
      <c r="CO1" s="71"/>
      <c r="CP1" s="72" t="s">
        <v>304</v>
      </c>
      <c r="CQ1" s="73" t="s">
        <v>305</v>
      </c>
      <c r="CR1" s="73" t="s">
        <v>306</v>
      </c>
      <c r="CS1" s="73" t="s">
        <v>307</v>
      </c>
      <c r="CT1" s="73" t="s">
        <v>308</v>
      </c>
      <c r="CU1" s="73" t="s">
        <v>309</v>
      </c>
      <c r="CV1" s="73" t="s">
        <v>310</v>
      </c>
      <c r="CW1" s="73" t="s">
        <v>311</v>
      </c>
      <c r="CX1" s="73" t="s">
        <v>312</v>
      </c>
      <c r="CY1" s="73" t="s">
        <v>313</v>
      </c>
      <c r="CZ1" s="73" t="s">
        <v>314</v>
      </c>
      <c r="DA1" s="73" t="s">
        <v>315</v>
      </c>
      <c r="DB1" s="73" t="s">
        <v>316</v>
      </c>
      <c r="DC1" s="73" t="s">
        <v>317</v>
      </c>
      <c r="DD1" s="73" t="s">
        <v>318</v>
      </c>
      <c r="DE1" s="73" t="s">
        <v>319</v>
      </c>
      <c r="DF1" s="73" t="s">
        <v>320</v>
      </c>
      <c r="DG1" s="73" t="s">
        <v>321</v>
      </c>
      <c r="DH1" s="73" t="s">
        <v>322</v>
      </c>
      <c r="DI1" s="73" t="s">
        <v>323</v>
      </c>
      <c r="DJ1" s="73" t="s">
        <v>324</v>
      </c>
      <c r="DK1" s="73" t="s">
        <v>325</v>
      </c>
      <c r="DL1" s="73" t="s">
        <v>326</v>
      </c>
      <c r="DM1" s="73" t="s">
        <v>327</v>
      </c>
      <c r="DN1" s="73" t="s">
        <v>328</v>
      </c>
      <c r="DO1" s="73" t="s">
        <v>329</v>
      </c>
      <c r="DP1" s="73" t="s">
        <v>330</v>
      </c>
      <c r="DQ1" s="73" t="s">
        <v>331</v>
      </c>
      <c r="DR1" s="74" t="s">
        <v>332</v>
      </c>
      <c r="DS1" s="74" t="s">
        <v>333</v>
      </c>
    </row>
    <row r="2" spans="1:123" x14ac:dyDescent="0.25">
      <c r="A2" s="75" t="s">
        <v>334</v>
      </c>
      <c r="B2" s="75" t="s">
        <v>335</v>
      </c>
      <c r="C2" s="75" t="s">
        <v>40</v>
      </c>
      <c r="D2" s="75" t="s">
        <v>40</v>
      </c>
      <c r="E2" s="75">
        <v>-2.5150000000000001</v>
      </c>
      <c r="F2" s="75">
        <v>1.4</v>
      </c>
      <c r="G2" s="75">
        <v>39.15</v>
      </c>
      <c r="H2" s="75" t="s">
        <v>9</v>
      </c>
      <c r="I2" s="75" t="s">
        <v>336</v>
      </c>
      <c r="J2" s="75"/>
      <c r="K2" s="75" t="s">
        <v>336</v>
      </c>
      <c r="L2" s="75" t="s">
        <v>336</v>
      </c>
      <c r="M2" s="75"/>
      <c r="N2" s="75" t="s">
        <v>337</v>
      </c>
      <c r="O2" s="75"/>
      <c r="P2" s="75" t="s">
        <v>338</v>
      </c>
      <c r="Q2" s="75" t="s">
        <v>338</v>
      </c>
      <c r="R2" s="75" t="s">
        <v>339</v>
      </c>
      <c r="S2" s="75"/>
      <c r="T2" s="75" t="s">
        <v>340</v>
      </c>
      <c r="U2" s="75"/>
      <c r="V2" s="75"/>
      <c r="W2" s="75" t="s">
        <v>341</v>
      </c>
      <c r="X2" s="75"/>
      <c r="Y2" s="75"/>
      <c r="Z2" s="75"/>
      <c r="AA2" s="75" t="s">
        <v>342</v>
      </c>
      <c r="AB2" s="75"/>
      <c r="AC2" s="75" t="s">
        <v>343</v>
      </c>
      <c r="AD2" s="75"/>
      <c r="AE2" s="75"/>
      <c r="AF2" s="75"/>
      <c r="AG2" s="75"/>
      <c r="AH2" s="75"/>
      <c r="AI2" s="76"/>
      <c r="AJ2" s="77"/>
      <c r="AK2" s="77"/>
      <c r="AL2" s="77"/>
      <c r="AM2" s="77"/>
      <c r="AN2" s="77"/>
      <c r="AO2" s="77"/>
      <c r="AP2" s="77"/>
      <c r="AQ2" s="77" t="s">
        <v>344</v>
      </c>
      <c r="AR2" s="77"/>
      <c r="AS2" s="77" t="s">
        <v>345</v>
      </c>
      <c r="AT2" s="77" t="s">
        <v>346</v>
      </c>
      <c r="AU2" s="77"/>
      <c r="AV2" s="77"/>
      <c r="AW2" s="77" t="s">
        <v>347</v>
      </c>
      <c r="AX2" s="77"/>
      <c r="AY2" s="77" t="s">
        <v>348</v>
      </c>
      <c r="AZ2" s="77"/>
      <c r="BA2" s="77" t="s">
        <v>349</v>
      </c>
      <c r="BB2" s="77"/>
      <c r="BC2" s="77"/>
      <c r="BD2" s="77"/>
      <c r="BE2" s="77"/>
      <c r="BF2" s="77"/>
      <c r="BG2" s="77"/>
      <c r="BH2" s="78" t="s">
        <v>345</v>
      </c>
      <c r="BI2" s="78" t="s">
        <v>345</v>
      </c>
      <c r="BJ2" s="78" t="s">
        <v>345</v>
      </c>
      <c r="BK2" s="78" t="s">
        <v>350</v>
      </c>
      <c r="BL2" s="78" t="s">
        <v>41</v>
      </c>
      <c r="BM2" s="78">
        <v>4</v>
      </c>
      <c r="BN2" s="78">
        <v>4</v>
      </c>
      <c r="BO2" s="78"/>
      <c r="BP2" s="78"/>
      <c r="BQ2" s="78"/>
      <c r="BR2" s="78"/>
      <c r="BS2" s="78"/>
      <c r="BT2" s="78">
        <v>5</v>
      </c>
      <c r="BU2" s="78"/>
      <c r="BV2" s="78">
        <v>8</v>
      </c>
      <c r="BW2" s="78">
        <v>4</v>
      </c>
      <c r="BX2" s="78">
        <v>4</v>
      </c>
      <c r="BY2" s="78"/>
      <c r="BZ2" s="78"/>
      <c r="CA2" s="78"/>
      <c r="CB2" s="78"/>
      <c r="CC2" s="78"/>
      <c r="CD2" s="78"/>
      <c r="CE2" s="78"/>
      <c r="CF2" s="78">
        <v>4</v>
      </c>
      <c r="CG2" s="78"/>
      <c r="CH2" s="78"/>
      <c r="CI2" s="78">
        <v>2</v>
      </c>
      <c r="CJ2" s="78"/>
      <c r="CK2" s="78"/>
      <c r="CL2" s="78"/>
      <c r="CM2" s="78">
        <v>4</v>
      </c>
      <c r="CN2" s="78">
        <v>3</v>
      </c>
      <c r="CO2" s="79"/>
      <c r="CP2" s="80">
        <f>MAX(CL2,CM2)</f>
        <v>4</v>
      </c>
      <c r="CQ2" s="81" t="str">
        <f t="shared" ref="CQ2:CQ65" si="0">IF(CN2&gt;4,"Yes","No")</f>
        <v>No</v>
      </c>
      <c r="CR2" s="81" t="str">
        <f>IF(CP2&gt;4,"Yes","No")</f>
        <v>No</v>
      </c>
      <c r="CS2" s="81">
        <f>G2/10</f>
        <v>3.915</v>
      </c>
      <c r="CT2" s="81">
        <f t="shared" ref="CT2:DI18" si="1">IF($G2&gt;0,BO2-$CS2,"")</f>
        <v>-3.915</v>
      </c>
      <c r="CU2" s="81">
        <f t="shared" si="1"/>
        <v>-3.915</v>
      </c>
      <c r="CV2" s="81">
        <f t="shared" si="1"/>
        <v>-3.915</v>
      </c>
      <c r="CW2" s="81">
        <f t="shared" si="1"/>
        <v>-3.915</v>
      </c>
      <c r="CX2" s="81">
        <f t="shared" si="1"/>
        <v>-3.915</v>
      </c>
      <c r="CY2" s="81">
        <f t="shared" si="1"/>
        <v>1.085</v>
      </c>
      <c r="CZ2" s="81">
        <f t="shared" si="1"/>
        <v>-3.915</v>
      </c>
      <c r="DA2" s="81">
        <f>IF($G2&gt;0,BV2-($CS2*2),"")</f>
        <v>0.16999999999999993</v>
      </c>
      <c r="DB2" s="81">
        <f t="shared" si="1"/>
        <v>8.4999999999999964E-2</v>
      </c>
      <c r="DC2" s="81">
        <f t="shared" si="1"/>
        <v>8.4999999999999964E-2</v>
      </c>
      <c r="DD2" s="81">
        <f t="shared" si="1"/>
        <v>-3.915</v>
      </c>
      <c r="DE2" s="81">
        <f t="shared" si="1"/>
        <v>-3.915</v>
      </c>
      <c r="DF2" s="81">
        <f t="shared" si="1"/>
        <v>-3.915</v>
      </c>
      <c r="DG2" s="81">
        <f t="shared" si="1"/>
        <v>-3.915</v>
      </c>
      <c r="DH2" s="81">
        <f t="shared" si="1"/>
        <v>-3.915</v>
      </c>
      <c r="DI2" s="81">
        <f t="shared" si="1"/>
        <v>-3.915</v>
      </c>
      <c r="DJ2" s="81">
        <f t="shared" ref="DJ2:DS27" si="2">IF($G2&gt;0,CE2-$CS2,"")</f>
        <v>-3.915</v>
      </c>
      <c r="DK2" s="81">
        <f t="shared" si="2"/>
        <v>8.4999999999999964E-2</v>
      </c>
      <c r="DL2" s="81">
        <f t="shared" si="2"/>
        <v>-3.915</v>
      </c>
      <c r="DM2" s="81">
        <f t="shared" si="2"/>
        <v>-3.915</v>
      </c>
      <c r="DN2" s="81">
        <f t="shared" si="2"/>
        <v>-1.915</v>
      </c>
      <c r="DO2" s="81">
        <f t="shared" si="2"/>
        <v>-3.915</v>
      </c>
      <c r="DP2" s="81">
        <f t="shared" si="2"/>
        <v>-3.915</v>
      </c>
      <c r="DQ2" s="81">
        <f t="shared" si="2"/>
        <v>-3.915</v>
      </c>
      <c r="DR2" s="81">
        <f t="shared" si="2"/>
        <v>8.4999999999999964E-2</v>
      </c>
      <c r="DS2" s="81">
        <f t="shared" si="2"/>
        <v>-0.91500000000000004</v>
      </c>
    </row>
    <row r="3" spans="1:123" x14ac:dyDescent="0.25">
      <c r="A3" s="75" t="s">
        <v>351</v>
      </c>
      <c r="B3" s="75" t="s">
        <v>352</v>
      </c>
      <c r="C3" s="75" t="s">
        <v>40</v>
      </c>
      <c r="D3" s="75" t="s">
        <v>40</v>
      </c>
      <c r="E3" s="75">
        <v>-2.621</v>
      </c>
      <c r="F3" s="75">
        <v>2.5499999999999998</v>
      </c>
      <c r="G3" s="75">
        <v>51.71</v>
      </c>
      <c r="H3" s="75" t="s">
        <v>27</v>
      </c>
      <c r="I3" s="75" t="s">
        <v>336</v>
      </c>
      <c r="J3" s="75"/>
      <c r="K3" s="75" t="s">
        <v>336</v>
      </c>
      <c r="L3" s="75" t="s">
        <v>353</v>
      </c>
      <c r="M3" s="75"/>
      <c r="N3" s="75" t="s">
        <v>337</v>
      </c>
      <c r="O3" s="75"/>
      <c r="P3" s="75" t="s">
        <v>354</v>
      </c>
      <c r="Q3" s="75" t="s">
        <v>354</v>
      </c>
      <c r="R3" s="75" t="s">
        <v>355</v>
      </c>
      <c r="S3" s="75"/>
      <c r="T3" s="75" t="s">
        <v>356</v>
      </c>
      <c r="U3" s="75"/>
      <c r="V3" s="75"/>
      <c r="W3" s="75" t="s">
        <v>341</v>
      </c>
      <c r="X3" s="75"/>
      <c r="Y3" s="75"/>
      <c r="Z3" s="75"/>
      <c r="AA3" s="75"/>
      <c r="AB3" s="75"/>
      <c r="AC3" s="75" t="s">
        <v>343</v>
      </c>
      <c r="AD3" s="75"/>
      <c r="AE3" s="75"/>
      <c r="AF3" s="75"/>
      <c r="AG3" s="75" t="s">
        <v>357</v>
      </c>
      <c r="AH3" s="75"/>
      <c r="AI3" s="76"/>
      <c r="AJ3" s="77"/>
      <c r="AK3" s="77"/>
      <c r="AL3" s="77"/>
      <c r="AM3" s="77"/>
      <c r="AN3" s="77"/>
      <c r="AO3" s="77"/>
      <c r="AP3" s="77"/>
      <c r="AQ3" s="77"/>
      <c r="AR3" s="77"/>
      <c r="AS3" s="77" t="s">
        <v>345</v>
      </c>
      <c r="AT3" s="77" t="s">
        <v>358</v>
      </c>
      <c r="AU3" s="77"/>
      <c r="AV3" s="77"/>
      <c r="AW3" s="77"/>
      <c r="AX3" s="77"/>
      <c r="AY3" s="77" t="s">
        <v>359</v>
      </c>
      <c r="AZ3" s="77" t="s">
        <v>360</v>
      </c>
      <c r="BA3" s="77" t="s">
        <v>361</v>
      </c>
      <c r="BB3" s="77"/>
      <c r="BC3" s="77" t="s">
        <v>349</v>
      </c>
      <c r="BD3" s="77"/>
      <c r="BE3" s="77"/>
      <c r="BF3" s="77"/>
      <c r="BG3" s="77"/>
      <c r="BH3" s="78" t="s">
        <v>362</v>
      </c>
      <c r="BI3" s="78" t="s">
        <v>362</v>
      </c>
      <c r="BJ3" s="78" t="s">
        <v>362</v>
      </c>
      <c r="BK3" s="78" t="s">
        <v>361</v>
      </c>
      <c r="BL3" s="78" t="s">
        <v>40</v>
      </c>
      <c r="BM3" s="78">
        <v>5.5</v>
      </c>
      <c r="BN3" s="78">
        <v>5.5</v>
      </c>
      <c r="BO3" s="78"/>
      <c r="BP3" s="78"/>
      <c r="BQ3" s="78"/>
      <c r="BR3" s="78"/>
      <c r="BS3" s="78"/>
      <c r="BT3" s="78">
        <v>5</v>
      </c>
      <c r="BU3" s="78"/>
      <c r="BV3" s="78">
        <v>9</v>
      </c>
      <c r="BW3" s="78">
        <v>5</v>
      </c>
      <c r="BX3" s="78">
        <v>4</v>
      </c>
      <c r="BY3" s="78"/>
      <c r="BZ3" s="78"/>
      <c r="CA3" s="78">
        <v>1</v>
      </c>
      <c r="CB3" s="78"/>
      <c r="CC3" s="78"/>
      <c r="CD3" s="78"/>
      <c r="CE3" s="78"/>
      <c r="CF3" s="78">
        <v>5.5</v>
      </c>
      <c r="CG3" s="78"/>
      <c r="CH3" s="78"/>
      <c r="CI3" s="78"/>
      <c r="CJ3" s="78"/>
      <c r="CK3" s="78">
        <v>4</v>
      </c>
      <c r="CL3" s="78"/>
      <c r="CM3" s="78"/>
      <c r="CN3" s="78">
        <v>8</v>
      </c>
      <c r="CO3" s="79"/>
      <c r="CP3" s="80">
        <f t="shared" ref="CP3:CP66" si="3">MAX(CL3,CM3)</f>
        <v>0</v>
      </c>
      <c r="CQ3" s="81" t="str">
        <f t="shared" si="0"/>
        <v>Yes</v>
      </c>
      <c r="CR3" s="81" t="str">
        <f t="shared" ref="CR3:CR66" si="4">IF(CP3&gt;4,"Yes","No")</f>
        <v>No</v>
      </c>
      <c r="CS3" s="81">
        <f t="shared" ref="CS3:CS66" si="5">G3/10</f>
        <v>5.1710000000000003</v>
      </c>
      <c r="CT3" s="81">
        <f t="shared" si="1"/>
        <v>-5.1710000000000003</v>
      </c>
      <c r="CU3" s="81">
        <f t="shared" si="1"/>
        <v>-5.1710000000000003</v>
      </c>
      <c r="CV3" s="81">
        <f t="shared" si="1"/>
        <v>-5.1710000000000003</v>
      </c>
      <c r="CW3" s="81">
        <f t="shared" si="1"/>
        <v>-5.1710000000000003</v>
      </c>
      <c r="CX3" s="81">
        <f t="shared" si="1"/>
        <v>-5.1710000000000003</v>
      </c>
      <c r="CY3" s="81">
        <f t="shared" si="1"/>
        <v>-0.17100000000000026</v>
      </c>
      <c r="CZ3" s="81">
        <f t="shared" si="1"/>
        <v>-5.1710000000000003</v>
      </c>
      <c r="DA3" s="81">
        <f t="shared" ref="DA3:DA66" si="6">IF($G3&gt;0,BV3-($CS3*2),"")</f>
        <v>-1.3420000000000005</v>
      </c>
      <c r="DB3" s="81">
        <f t="shared" si="1"/>
        <v>-0.17100000000000026</v>
      </c>
      <c r="DC3" s="81">
        <f t="shared" si="1"/>
        <v>-1.1710000000000003</v>
      </c>
      <c r="DD3" s="81">
        <f t="shared" si="1"/>
        <v>-5.1710000000000003</v>
      </c>
      <c r="DE3" s="81">
        <f t="shared" si="1"/>
        <v>-5.1710000000000003</v>
      </c>
      <c r="DF3" s="81">
        <f t="shared" si="1"/>
        <v>-4.1710000000000003</v>
      </c>
      <c r="DG3" s="81">
        <f t="shared" si="1"/>
        <v>-5.1710000000000003</v>
      </c>
      <c r="DH3" s="81">
        <f t="shared" si="1"/>
        <v>-5.1710000000000003</v>
      </c>
      <c r="DI3" s="81">
        <f t="shared" si="1"/>
        <v>-5.1710000000000003</v>
      </c>
      <c r="DJ3" s="81">
        <f t="shared" si="2"/>
        <v>-5.1710000000000003</v>
      </c>
      <c r="DK3" s="81">
        <f t="shared" si="2"/>
        <v>0.32899999999999974</v>
      </c>
      <c r="DL3" s="81">
        <f t="shared" si="2"/>
        <v>-5.1710000000000003</v>
      </c>
      <c r="DM3" s="81">
        <f t="shared" si="2"/>
        <v>-5.1710000000000003</v>
      </c>
      <c r="DN3" s="81">
        <f t="shared" si="2"/>
        <v>-5.1710000000000003</v>
      </c>
      <c r="DO3" s="81">
        <f t="shared" si="2"/>
        <v>-5.1710000000000003</v>
      </c>
      <c r="DP3" s="81">
        <f t="shared" si="2"/>
        <v>-1.1710000000000003</v>
      </c>
      <c r="DQ3" s="81">
        <f t="shared" si="2"/>
        <v>-5.1710000000000003</v>
      </c>
      <c r="DR3" s="81">
        <f t="shared" si="2"/>
        <v>-5.1710000000000003</v>
      </c>
      <c r="DS3" s="81">
        <f t="shared" si="2"/>
        <v>2.8289999999999997</v>
      </c>
    </row>
    <row r="4" spans="1:123" x14ac:dyDescent="0.25">
      <c r="A4" s="75" t="s">
        <v>363</v>
      </c>
      <c r="B4" s="75" t="s">
        <v>364</v>
      </c>
      <c r="C4" s="75" t="s">
        <v>40</v>
      </c>
      <c r="D4" s="75" t="s">
        <v>40</v>
      </c>
      <c r="E4" s="75">
        <v>-4.3819999999999997</v>
      </c>
      <c r="F4" s="75">
        <v>0.6</v>
      </c>
      <c r="G4" s="75">
        <v>49.82</v>
      </c>
      <c r="H4" s="75"/>
      <c r="I4" s="75" t="s">
        <v>336</v>
      </c>
      <c r="J4" s="75"/>
      <c r="K4" s="75" t="s">
        <v>336</v>
      </c>
      <c r="L4" s="75"/>
      <c r="M4" s="75" t="s">
        <v>365</v>
      </c>
      <c r="N4" s="75" t="s">
        <v>366</v>
      </c>
      <c r="O4" s="75"/>
      <c r="P4" s="75" t="s">
        <v>367</v>
      </c>
      <c r="Q4" s="75" t="s">
        <v>367</v>
      </c>
      <c r="R4" s="75"/>
      <c r="S4" s="75"/>
      <c r="T4" s="75"/>
      <c r="U4" s="75" t="s">
        <v>368</v>
      </c>
      <c r="V4" s="75"/>
      <c r="W4" s="75" t="s">
        <v>369</v>
      </c>
      <c r="X4" s="75"/>
      <c r="Y4" s="75"/>
      <c r="Z4" s="75"/>
      <c r="AA4" s="75"/>
      <c r="AB4" s="75"/>
      <c r="AC4" s="75"/>
      <c r="AD4" s="75" t="s">
        <v>370</v>
      </c>
      <c r="AE4" s="75"/>
      <c r="AF4" s="75"/>
      <c r="AG4" s="75"/>
      <c r="AH4" s="75"/>
      <c r="AI4" s="76"/>
      <c r="AJ4" s="77"/>
      <c r="AK4" s="77"/>
      <c r="AL4" s="77"/>
      <c r="AM4" s="77" t="s">
        <v>371</v>
      </c>
      <c r="AN4" s="77"/>
      <c r="AO4" s="77"/>
      <c r="AP4" s="77"/>
      <c r="AQ4" s="77" t="s">
        <v>372</v>
      </c>
      <c r="AR4" s="77"/>
      <c r="AS4" s="77"/>
      <c r="AT4" s="77" t="s">
        <v>372</v>
      </c>
      <c r="AU4" s="77"/>
      <c r="AV4" s="77"/>
      <c r="AW4" s="77"/>
      <c r="AX4" s="77"/>
      <c r="AY4" s="77"/>
      <c r="AZ4" s="77" t="s">
        <v>373</v>
      </c>
      <c r="BA4" s="77"/>
      <c r="BB4" s="77"/>
      <c r="BC4" s="77"/>
      <c r="BD4" s="77"/>
      <c r="BE4" s="77"/>
      <c r="BF4" s="77"/>
      <c r="BG4" s="77"/>
      <c r="BH4" s="78" t="s">
        <v>345</v>
      </c>
      <c r="BI4" s="78" t="s">
        <v>362</v>
      </c>
      <c r="BJ4" s="78" t="s">
        <v>362</v>
      </c>
      <c r="BK4" s="78" t="s">
        <v>361</v>
      </c>
      <c r="BL4" s="78" t="s">
        <v>40</v>
      </c>
      <c r="BM4" s="78">
        <v>5.5</v>
      </c>
      <c r="BN4" s="78">
        <v>5.5</v>
      </c>
      <c r="BO4" s="78"/>
      <c r="BP4" s="78">
        <v>4</v>
      </c>
      <c r="BQ4" s="78">
        <v>4</v>
      </c>
      <c r="BR4" s="78"/>
      <c r="BS4" s="78"/>
      <c r="BT4" s="78"/>
      <c r="BU4" s="78"/>
      <c r="BV4" s="78"/>
      <c r="BW4" s="78"/>
      <c r="BX4" s="78"/>
      <c r="BY4" s="78"/>
      <c r="BZ4" s="78"/>
      <c r="CA4" s="78">
        <v>1</v>
      </c>
      <c r="CB4" s="78"/>
      <c r="CC4" s="78"/>
      <c r="CD4" s="78"/>
      <c r="CE4" s="78"/>
      <c r="CF4" s="78"/>
      <c r="CG4" s="78"/>
      <c r="CH4" s="78"/>
      <c r="CI4" s="78"/>
      <c r="CJ4" s="78"/>
      <c r="CK4" s="78"/>
      <c r="CL4" s="78"/>
      <c r="CM4" s="78">
        <v>2</v>
      </c>
      <c r="CN4" s="78">
        <v>2</v>
      </c>
      <c r="CO4" s="79"/>
      <c r="CP4" s="80">
        <f t="shared" si="3"/>
        <v>2</v>
      </c>
      <c r="CQ4" s="81" t="str">
        <f t="shared" si="0"/>
        <v>No</v>
      </c>
      <c r="CR4" s="81" t="str">
        <f t="shared" si="4"/>
        <v>No</v>
      </c>
      <c r="CS4" s="81">
        <f t="shared" si="5"/>
        <v>4.9820000000000002</v>
      </c>
      <c r="CT4" s="81">
        <f t="shared" si="1"/>
        <v>-4.9820000000000002</v>
      </c>
      <c r="CU4" s="81">
        <f t="shared" si="1"/>
        <v>-0.98200000000000021</v>
      </c>
      <c r="CV4" s="81">
        <f t="shared" si="1"/>
        <v>-0.98200000000000021</v>
      </c>
      <c r="CW4" s="81">
        <f t="shared" si="1"/>
        <v>-4.9820000000000002</v>
      </c>
      <c r="CX4" s="81">
        <f t="shared" si="1"/>
        <v>-4.9820000000000002</v>
      </c>
      <c r="CY4" s="81">
        <f t="shared" si="1"/>
        <v>-4.9820000000000002</v>
      </c>
      <c r="CZ4" s="81">
        <f t="shared" si="1"/>
        <v>-4.9820000000000002</v>
      </c>
      <c r="DA4" s="81">
        <f t="shared" si="6"/>
        <v>-9.9640000000000004</v>
      </c>
      <c r="DB4" s="81">
        <f t="shared" si="1"/>
        <v>-4.9820000000000002</v>
      </c>
      <c r="DC4" s="81">
        <f t="shared" si="1"/>
        <v>-4.9820000000000002</v>
      </c>
      <c r="DD4" s="81">
        <f t="shared" si="1"/>
        <v>-4.9820000000000002</v>
      </c>
      <c r="DE4" s="81">
        <f t="shared" si="1"/>
        <v>-4.9820000000000002</v>
      </c>
      <c r="DF4" s="81">
        <f t="shared" si="1"/>
        <v>-3.9820000000000002</v>
      </c>
      <c r="DG4" s="81">
        <f t="shared" si="1"/>
        <v>-4.9820000000000002</v>
      </c>
      <c r="DH4" s="81">
        <f t="shared" si="1"/>
        <v>-4.9820000000000002</v>
      </c>
      <c r="DI4" s="81">
        <f t="shared" si="1"/>
        <v>-4.9820000000000002</v>
      </c>
      <c r="DJ4" s="81">
        <f t="shared" si="2"/>
        <v>-4.9820000000000002</v>
      </c>
      <c r="DK4" s="81">
        <f t="shared" si="2"/>
        <v>-4.9820000000000002</v>
      </c>
      <c r="DL4" s="81">
        <f t="shared" si="2"/>
        <v>-4.9820000000000002</v>
      </c>
      <c r="DM4" s="81">
        <f t="shared" si="2"/>
        <v>-4.9820000000000002</v>
      </c>
      <c r="DN4" s="81">
        <f t="shared" si="2"/>
        <v>-4.9820000000000002</v>
      </c>
      <c r="DO4" s="81">
        <f t="shared" si="2"/>
        <v>-4.9820000000000002</v>
      </c>
      <c r="DP4" s="81">
        <f t="shared" si="2"/>
        <v>-4.9820000000000002</v>
      </c>
      <c r="DQ4" s="81">
        <f t="shared" si="2"/>
        <v>-4.9820000000000002</v>
      </c>
      <c r="DR4" s="81">
        <f t="shared" si="2"/>
        <v>-2.9820000000000002</v>
      </c>
      <c r="DS4" s="81">
        <f t="shared" si="2"/>
        <v>-2.9820000000000002</v>
      </c>
    </row>
    <row r="5" spans="1:123" x14ac:dyDescent="0.25">
      <c r="A5" s="75" t="s">
        <v>374</v>
      </c>
      <c r="B5" s="75" t="s">
        <v>375</v>
      </c>
      <c r="C5" s="75" t="s">
        <v>40</v>
      </c>
      <c r="D5" s="75" t="s">
        <v>26</v>
      </c>
      <c r="E5" s="75">
        <v>-2.117</v>
      </c>
      <c r="F5" s="75">
        <v>4.75</v>
      </c>
      <c r="G5" s="75">
        <v>68.67</v>
      </c>
      <c r="H5" s="75"/>
      <c r="I5" s="75" t="s">
        <v>336</v>
      </c>
      <c r="J5" s="75" t="s">
        <v>353</v>
      </c>
      <c r="K5" s="75" t="s">
        <v>336</v>
      </c>
      <c r="L5" s="75" t="s">
        <v>336</v>
      </c>
      <c r="M5" s="75" t="s">
        <v>365</v>
      </c>
      <c r="N5" s="75" t="s">
        <v>337</v>
      </c>
      <c r="O5" s="75"/>
      <c r="P5" s="75" t="s">
        <v>376</v>
      </c>
      <c r="Q5" s="75" t="s">
        <v>376</v>
      </c>
      <c r="R5" s="75"/>
      <c r="S5" s="75"/>
      <c r="T5" s="75"/>
      <c r="U5" s="75" t="s">
        <v>368</v>
      </c>
      <c r="V5" s="75"/>
      <c r="W5" s="75" t="s">
        <v>377</v>
      </c>
      <c r="X5" s="75"/>
      <c r="Y5" s="75"/>
      <c r="Z5" s="75"/>
      <c r="AA5" s="75"/>
      <c r="AB5" s="75"/>
      <c r="AC5" s="75" t="s">
        <v>378</v>
      </c>
      <c r="AD5" s="75"/>
      <c r="AE5" s="75"/>
      <c r="AF5" s="75"/>
      <c r="AG5" s="75" t="s">
        <v>357</v>
      </c>
      <c r="AH5" s="75"/>
      <c r="AI5" s="76"/>
      <c r="AJ5" s="77"/>
      <c r="AK5" s="77"/>
      <c r="AL5" s="77"/>
      <c r="AM5" s="77" t="s">
        <v>379</v>
      </c>
      <c r="AN5" s="77"/>
      <c r="AO5" s="77"/>
      <c r="AP5" s="77"/>
      <c r="AQ5" s="77"/>
      <c r="AR5" s="77"/>
      <c r="AS5" s="77"/>
      <c r="AT5" s="77" t="s">
        <v>380</v>
      </c>
      <c r="AU5" s="77"/>
      <c r="AV5" s="77"/>
      <c r="AW5" s="77"/>
      <c r="AX5" s="77"/>
      <c r="AY5" s="77" t="s">
        <v>381</v>
      </c>
      <c r="AZ5" s="77" t="s">
        <v>382</v>
      </c>
      <c r="BA5" s="77"/>
      <c r="BB5" s="77"/>
      <c r="BC5" s="77" t="s">
        <v>383</v>
      </c>
      <c r="BD5" s="77"/>
      <c r="BE5" s="77"/>
      <c r="BF5" s="77"/>
      <c r="BG5" s="77"/>
      <c r="BH5" s="78" t="s">
        <v>384</v>
      </c>
      <c r="BI5" s="78" t="s">
        <v>384</v>
      </c>
      <c r="BJ5" s="78" t="s">
        <v>384</v>
      </c>
      <c r="BK5" s="78" t="s">
        <v>382</v>
      </c>
      <c r="BL5" s="78" t="s">
        <v>25</v>
      </c>
      <c r="BM5" s="78">
        <v>7</v>
      </c>
      <c r="BN5" s="78">
        <v>7</v>
      </c>
      <c r="BO5" s="78"/>
      <c r="BP5" s="78">
        <v>5</v>
      </c>
      <c r="BQ5" s="78">
        <v>5</v>
      </c>
      <c r="BR5" s="78"/>
      <c r="BS5" s="78"/>
      <c r="BT5" s="78"/>
      <c r="BU5" s="78"/>
      <c r="BV5" s="78">
        <v>16</v>
      </c>
      <c r="BW5" s="78">
        <v>8</v>
      </c>
      <c r="BX5" s="78">
        <v>8</v>
      </c>
      <c r="BY5" s="78"/>
      <c r="BZ5" s="78"/>
      <c r="CA5" s="78">
        <v>7</v>
      </c>
      <c r="CB5" s="78"/>
      <c r="CC5" s="78"/>
      <c r="CD5" s="78"/>
      <c r="CE5" s="78"/>
      <c r="CF5" s="78"/>
      <c r="CG5" s="78"/>
      <c r="CH5" s="78"/>
      <c r="CI5" s="78"/>
      <c r="CJ5" s="78"/>
      <c r="CK5" s="78">
        <v>8.5</v>
      </c>
      <c r="CL5" s="78"/>
      <c r="CM5" s="78"/>
      <c r="CN5" s="78">
        <v>9</v>
      </c>
      <c r="CO5" s="79"/>
      <c r="CP5" s="80">
        <f t="shared" si="3"/>
        <v>0</v>
      </c>
      <c r="CQ5" s="81" t="str">
        <f t="shared" si="0"/>
        <v>Yes</v>
      </c>
      <c r="CR5" s="81" t="str">
        <f t="shared" si="4"/>
        <v>No</v>
      </c>
      <c r="CS5" s="81">
        <f t="shared" si="5"/>
        <v>6.867</v>
      </c>
      <c r="CT5" s="81">
        <f t="shared" si="1"/>
        <v>-6.867</v>
      </c>
      <c r="CU5" s="81">
        <f t="shared" si="1"/>
        <v>-1.867</v>
      </c>
      <c r="CV5" s="81">
        <f t="shared" si="1"/>
        <v>-1.867</v>
      </c>
      <c r="CW5" s="81">
        <f t="shared" si="1"/>
        <v>-6.867</v>
      </c>
      <c r="CX5" s="81">
        <f t="shared" si="1"/>
        <v>-6.867</v>
      </c>
      <c r="CY5" s="81">
        <f t="shared" si="1"/>
        <v>-6.867</v>
      </c>
      <c r="CZ5" s="81">
        <f t="shared" si="1"/>
        <v>-6.867</v>
      </c>
      <c r="DA5" s="81">
        <f t="shared" si="6"/>
        <v>2.266</v>
      </c>
      <c r="DB5" s="81">
        <f t="shared" si="1"/>
        <v>1.133</v>
      </c>
      <c r="DC5" s="81">
        <f t="shared" si="1"/>
        <v>1.133</v>
      </c>
      <c r="DD5" s="81">
        <f t="shared" si="1"/>
        <v>-6.867</v>
      </c>
      <c r="DE5" s="81">
        <f t="shared" si="1"/>
        <v>-6.867</v>
      </c>
      <c r="DF5" s="81">
        <f t="shared" si="1"/>
        <v>0.13300000000000001</v>
      </c>
      <c r="DG5" s="81">
        <f t="shared" si="1"/>
        <v>-6.867</v>
      </c>
      <c r="DH5" s="81">
        <f t="shared" si="1"/>
        <v>-6.867</v>
      </c>
      <c r="DI5" s="81">
        <f t="shared" si="1"/>
        <v>-6.867</v>
      </c>
      <c r="DJ5" s="81">
        <f t="shared" si="2"/>
        <v>-6.867</v>
      </c>
      <c r="DK5" s="81">
        <f t="shared" si="2"/>
        <v>-6.867</v>
      </c>
      <c r="DL5" s="81">
        <f t="shared" si="2"/>
        <v>-6.867</v>
      </c>
      <c r="DM5" s="81">
        <f t="shared" si="2"/>
        <v>-6.867</v>
      </c>
      <c r="DN5" s="81">
        <f t="shared" si="2"/>
        <v>-6.867</v>
      </c>
      <c r="DO5" s="81">
        <f t="shared" si="2"/>
        <v>-6.867</v>
      </c>
      <c r="DP5" s="81">
        <f t="shared" si="2"/>
        <v>1.633</v>
      </c>
      <c r="DQ5" s="81">
        <f t="shared" si="2"/>
        <v>-6.867</v>
      </c>
      <c r="DR5" s="81">
        <f t="shared" si="2"/>
        <v>-6.867</v>
      </c>
      <c r="DS5" s="81">
        <f t="shared" si="2"/>
        <v>2.133</v>
      </c>
    </row>
    <row r="6" spans="1:123" x14ac:dyDescent="0.25">
      <c r="A6" s="75" t="s">
        <v>385</v>
      </c>
      <c r="B6" s="75" t="s">
        <v>386</v>
      </c>
      <c r="C6" s="75" t="s">
        <v>40</v>
      </c>
      <c r="D6" s="75" t="s">
        <v>40</v>
      </c>
      <c r="E6" s="75">
        <v>-4.3780000000000001</v>
      </c>
      <c r="F6" s="75">
        <v>1</v>
      </c>
      <c r="G6" s="75">
        <v>53.78</v>
      </c>
      <c r="H6" s="75"/>
      <c r="I6" s="75" t="s">
        <v>336</v>
      </c>
      <c r="J6" s="75"/>
      <c r="K6" s="75" t="s">
        <v>336</v>
      </c>
      <c r="L6" s="75"/>
      <c r="M6" s="75"/>
      <c r="N6" s="75"/>
      <c r="O6" s="75" t="s">
        <v>387</v>
      </c>
      <c r="P6" s="75" t="s">
        <v>338</v>
      </c>
      <c r="Q6" s="75" t="s">
        <v>338</v>
      </c>
      <c r="R6" s="75"/>
      <c r="S6" s="75"/>
      <c r="T6" s="75" t="s">
        <v>340</v>
      </c>
      <c r="U6" s="75"/>
      <c r="V6" s="75" t="s">
        <v>388</v>
      </c>
      <c r="W6" s="75" t="s">
        <v>341</v>
      </c>
      <c r="X6" s="75"/>
      <c r="Y6" s="75"/>
      <c r="Z6" s="75"/>
      <c r="AA6" s="75" t="s">
        <v>342</v>
      </c>
      <c r="AB6" s="75"/>
      <c r="AC6" s="75" t="s">
        <v>343</v>
      </c>
      <c r="AD6" s="75"/>
      <c r="AE6" s="75"/>
      <c r="AF6" s="75"/>
      <c r="AG6" s="75"/>
      <c r="AH6" s="75"/>
      <c r="AI6" s="76"/>
      <c r="AJ6" s="77"/>
      <c r="AK6" s="77"/>
      <c r="AL6" s="77"/>
      <c r="AM6" s="77"/>
      <c r="AN6" s="77"/>
      <c r="AO6" s="77"/>
      <c r="AP6" s="77"/>
      <c r="AQ6" s="77" t="s">
        <v>389</v>
      </c>
      <c r="AR6" s="77"/>
      <c r="AS6" s="77" t="s">
        <v>344</v>
      </c>
      <c r="AT6" s="77" t="s">
        <v>390</v>
      </c>
      <c r="AU6" s="77"/>
      <c r="AV6" s="77"/>
      <c r="AW6" s="77" t="s">
        <v>371</v>
      </c>
      <c r="AX6" s="77"/>
      <c r="AY6" s="77" t="s">
        <v>348</v>
      </c>
      <c r="AZ6" s="77"/>
      <c r="BA6" s="77"/>
      <c r="BB6" s="77"/>
      <c r="BC6" s="77"/>
      <c r="BD6" s="77" t="s">
        <v>35</v>
      </c>
      <c r="BE6" s="77"/>
      <c r="BF6" s="77"/>
      <c r="BG6" s="77"/>
      <c r="BH6" s="78" t="s">
        <v>345</v>
      </c>
      <c r="BI6" s="78" t="s">
        <v>384</v>
      </c>
      <c r="BJ6" s="78" t="s">
        <v>362</v>
      </c>
      <c r="BK6" s="78" t="s">
        <v>361</v>
      </c>
      <c r="BL6" s="78" t="s">
        <v>40</v>
      </c>
      <c r="BM6" s="78">
        <v>5.5</v>
      </c>
      <c r="BN6" s="78">
        <v>5.5</v>
      </c>
      <c r="BO6" s="78"/>
      <c r="BP6" s="78"/>
      <c r="BQ6" s="78"/>
      <c r="BR6" s="78"/>
      <c r="BS6" s="78"/>
      <c r="BT6" s="78">
        <v>4</v>
      </c>
      <c r="BU6" s="78"/>
      <c r="BV6" s="78">
        <v>8</v>
      </c>
      <c r="BW6" s="78">
        <v>4</v>
      </c>
      <c r="BX6" s="78">
        <v>4</v>
      </c>
      <c r="BY6" s="78"/>
      <c r="BZ6" s="78"/>
      <c r="CA6" s="78"/>
      <c r="CB6" s="78">
        <v>1.75</v>
      </c>
      <c r="CC6" s="78"/>
      <c r="CD6" s="78"/>
      <c r="CE6" s="78"/>
      <c r="CF6" s="78"/>
      <c r="CG6" s="78"/>
      <c r="CH6" s="78"/>
      <c r="CI6" s="78">
        <v>4</v>
      </c>
      <c r="CJ6" s="78"/>
      <c r="CK6" s="78"/>
      <c r="CL6" s="78"/>
      <c r="CM6" s="78">
        <v>3</v>
      </c>
      <c r="CN6" s="78">
        <v>4</v>
      </c>
      <c r="CO6" s="79"/>
      <c r="CP6" s="80">
        <f t="shared" si="3"/>
        <v>3</v>
      </c>
      <c r="CQ6" s="81" t="str">
        <f t="shared" si="0"/>
        <v>No</v>
      </c>
      <c r="CR6" s="81" t="str">
        <f t="shared" si="4"/>
        <v>No</v>
      </c>
      <c r="CS6" s="81">
        <f t="shared" si="5"/>
        <v>5.3780000000000001</v>
      </c>
      <c r="CT6" s="81">
        <f t="shared" si="1"/>
        <v>-5.3780000000000001</v>
      </c>
      <c r="CU6" s="81">
        <f t="shared" si="1"/>
        <v>-5.3780000000000001</v>
      </c>
      <c r="CV6" s="81">
        <f t="shared" si="1"/>
        <v>-5.3780000000000001</v>
      </c>
      <c r="CW6" s="81">
        <f t="shared" si="1"/>
        <v>-5.3780000000000001</v>
      </c>
      <c r="CX6" s="81">
        <f t="shared" si="1"/>
        <v>-5.3780000000000001</v>
      </c>
      <c r="CY6" s="81">
        <f t="shared" si="1"/>
        <v>-1.3780000000000001</v>
      </c>
      <c r="CZ6" s="81">
        <f t="shared" si="1"/>
        <v>-5.3780000000000001</v>
      </c>
      <c r="DA6" s="81">
        <f t="shared" si="6"/>
        <v>-2.7560000000000002</v>
      </c>
      <c r="DB6" s="81">
        <f t="shared" si="1"/>
        <v>-1.3780000000000001</v>
      </c>
      <c r="DC6" s="81">
        <f t="shared" si="1"/>
        <v>-1.3780000000000001</v>
      </c>
      <c r="DD6" s="81">
        <f t="shared" si="1"/>
        <v>-5.3780000000000001</v>
      </c>
      <c r="DE6" s="81">
        <f t="shared" si="1"/>
        <v>-5.3780000000000001</v>
      </c>
      <c r="DF6" s="81">
        <f t="shared" si="1"/>
        <v>-5.3780000000000001</v>
      </c>
      <c r="DG6" s="81">
        <f t="shared" si="1"/>
        <v>-3.6280000000000001</v>
      </c>
      <c r="DH6" s="81">
        <f t="shared" si="1"/>
        <v>-5.3780000000000001</v>
      </c>
      <c r="DI6" s="81">
        <f t="shared" si="1"/>
        <v>-5.3780000000000001</v>
      </c>
      <c r="DJ6" s="81">
        <f t="shared" si="2"/>
        <v>-5.3780000000000001</v>
      </c>
      <c r="DK6" s="81">
        <f t="shared" si="2"/>
        <v>-5.3780000000000001</v>
      </c>
      <c r="DL6" s="81">
        <f t="shared" si="2"/>
        <v>-5.3780000000000001</v>
      </c>
      <c r="DM6" s="81">
        <f t="shared" si="2"/>
        <v>-5.3780000000000001</v>
      </c>
      <c r="DN6" s="81">
        <f t="shared" si="2"/>
        <v>-1.3780000000000001</v>
      </c>
      <c r="DO6" s="81">
        <f t="shared" si="2"/>
        <v>-5.3780000000000001</v>
      </c>
      <c r="DP6" s="81">
        <f t="shared" si="2"/>
        <v>-5.3780000000000001</v>
      </c>
      <c r="DQ6" s="81">
        <f t="shared" si="2"/>
        <v>-5.3780000000000001</v>
      </c>
      <c r="DR6" s="81">
        <f t="shared" si="2"/>
        <v>-2.3780000000000001</v>
      </c>
      <c r="DS6" s="81">
        <f t="shared" si="2"/>
        <v>-1.3780000000000001</v>
      </c>
    </row>
    <row r="7" spans="1:123" x14ac:dyDescent="0.25">
      <c r="A7" s="75" t="s">
        <v>391</v>
      </c>
      <c r="B7" s="75" t="s">
        <v>392</v>
      </c>
      <c r="C7" s="75" t="s">
        <v>90</v>
      </c>
      <c r="D7" s="75" t="s">
        <v>40</v>
      </c>
      <c r="E7" s="75">
        <v>-3.871</v>
      </c>
      <c r="F7" s="75">
        <v>1.3</v>
      </c>
      <c r="G7" s="75">
        <v>51.71</v>
      </c>
      <c r="H7" s="75"/>
      <c r="I7" s="75" t="s">
        <v>336</v>
      </c>
      <c r="J7" s="75"/>
      <c r="K7" s="75" t="s">
        <v>336</v>
      </c>
      <c r="L7" s="75"/>
      <c r="M7" s="75"/>
      <c r="N7" s="75" t="s">
        <v>337</v>
      </c>
      <c r="O7" s="75"/>
      <c r="P7" s="75" t="s">
        <v>367</v>
      </c>
      <c r="Q7" s="75" t="s">
        <v>367</v>
      </c>
      <c r="R7" s="75"/>
      <c r="S7" s="75"/>
      <c r="T7" s="75"/>
      <c r="U7" s="75"/>
      <c r="V7" s="75" t="s">
        <v>388</v>
      </c>
      <c r="W7" s="75" t="s">
        <v>369</v>
      </c>
      <c r="X7" s="75" t="s">
        <v>393</v>
      </c>
      <c r="Y7" s="75"/>
      <c r="Z7" s="75"/>
      <c r="AA7" s="75" t="s">
        <v>394</v>
      </c>
      <c r="AB7" s="75"/>
      <c r="AC7" s="75" t="s">
        <v>395</v>
      </c>
      <c r="AD7" s="75"/>
      <c r="AE7" s="75"/>
      <c r="AF7" s="75"/>
      <c r="AG7" s="75"/>
      <c r="AH7" s="75"/>
      <c r="AI7" s="76"/>
      <c r="AJ7" s="77"/>
      <c r="AK7" s="77"/>
      <c r="AL7" s="77"/>
      <c r="AM7" s="77"/>
      <c r="AN7" s="77"/>
      <c r="AO7" s="77"/>
      <c r="AP7" s="77"/>
      <c r="AQ7" s="77" t="s">
        <v>347</v>
      </c>
      <c r="AR7" s="77"/>
      <c r="AS7" s="77"/>
      <c r="AT7" s="77" t="s">
        <v>344</v>
      </c>
      <c r="AU7" s="77"/>
      <c r="AV7" s="77"/>
      <c r="AW7" s="77" t="s">
        <v>379</v>
      </c>
      <c r="AX7" s="77"/>
      <c r="AY7" s="77" t="s">
        <v>396</v>
      </c>
      <c r="AZ7" s="77" t="s">
        <v>397</v>
      </c>
      <c r="BA7" s="77"/>
      <c r="BB7" s="77"/>
      <c r="BC7" s="77"/>
      <c r="BD7" s="77"/>
      <c r="BE7" s="77"/>
      <c r="BF7" s="77"/>
      <c r="BG7" s="77"/>
      <c r="BH7" s="78" t="s">
        <v>362</v>
      </c>
      <c r="BI7" s="78" t="s">
        <v>362</v>
      </c>
      <c r="BJ7" s="78" t="s">
        <v>362</v>
      </c>
      <c r="BK7" s="78" t="s">
        <v>361</v>
      </c>
      <c r="BL7" s="78" t="s">
        <v>40</v>
      </c>
      <c r="BM7" s="78">
        <v>5.5</v>
      </c>
      <c r="BN7" s="78">
        <v>5.5</v>
      </c>
      <c r="BO7" s="78"/>
      <c r="BP7" s="78"/>
      <c r="BQ7" s="78"/>
      <c r="BR7" s="78"/>
      <c r="BS7" s="78"/>
      <c r="BT7" s="78"/>
      <c r="BU7" s="78"/>
      <c r="BV7" s="78">
        <v>10</v>
      </c>
      <c r="BW7" s="78">
        <v>5</v>
      </c>
      <c r="BX7" s="78">
        <v>5</v>
      </c>
      <c r="BY7" s="78"/>
      <c r="BZ7" s="78"/>
      <c r="CA7" s="78">
        <v>7</v>
      </c>
      <c r="CB7" s="78"/>
      <c r="CC7" s="78"/>
      <c r="CD7" s="78"/>
      <c r="CE7" s="78"/>
      <c r="CF7" s="78"/>
      <c r="CG7" s="78"/>
      <c r="CH7" s="78"/>
      <c r="CI7" s="78">
        <v>5</v>
      </c>
      <c r="CJ7" s="78"/>
      <c r="CK7" s="78"/>
      <c r="CL7" s="78"/>
      <c r="CM7" s="78">
        <v>2</v>
      </c>
      <c r="CN7" s="78">
        <v>4</v>
      </c>
      <c r="CO7" s="79"/>
      <c r="CP7" s="80">
        <f t="shared" si="3"/>
        <v>2</v>
      </c>
      <c r="CQ7" s="81" t="str">
        <f t="shared" si="0"/>
        <v>No</v>
      </c>
      <c r="CR7" s="81" t="str">
        <f t="shared" si="4"/>
        <v>No</v>
      </c>
      <c r="CS7" s="81">
        <f t="shared" si="5"/>
        <v>5.1710000000000003</v>
      </c>
      <c r="CT7" s="81">
        <f t="shared" si="1"/>
        <v>-5.1710000000000003</v>
      </c>
      <c r="CU7" s="81">
        <f t="shared" si="1"/>
        <v>-5.1710000000000003</v>
      </c>
      <c r="CV7" s="81">
        <f t="shared" si="1"/>
        <v>-5.1710000000000003</v>
      </c>
      <c r="CW7" s="81">
        <f t="shared" si="1"/>
        <v>-5.1710000000000003</v>
      </c>
      <c r="CX7" s="81">
        <f t="shared" si="1"/>
        <v>-5.1710000000000003</v>
      </c>
      <c r="CY7" s="81">
        <f t="shared" si="1"/>
        <v>-5.1710000000000003</v>
      </c>
      <c r="CZ7" s="81">
        <f t="shared" si="1"/>
        <v>-5.1710000000000003</v>
      </c>
      <c r="DA7" s="81">
        <f t="shared" si="6"/>
        <v>-0.34200000000000053</v>
      </c>
      <c r="DB7" s="81">
        <f t="shared" si="1"/>
        <v>-0.17100000000000026</v>
      </c>
      <c r="DC7" s="81">
        <f t="shared" si="1"/>
        <v>-0.17100000000000026</v>
      </c>
      <c r="DD7" s="81">
        <f t="shared" si="1"/>
        <v>-5.1710000000000003</v>
      </c>
      <c r="DE7" s="81">
        <f t="shared" si="1"/>
        <v>-5.1710000000000003</v>
      </c>
      <c r="DF7" s="81">
        <f t="shared" si="1"/>
        <v>1.8289999999999997</v>
      </c>
      <c r="DG7" s="81">
        <f t="shared" si="1"/>
        <v>-5.1710000000000003</v>
      </c>
      <c r="DH7" s="81">
        <f t="shared" si="1"/>
        <v>-5.1710000000000003</v>
      </c>
      <c r="DI7" s="81">
        <f t="shared" si="1"/>
        <v>-5.1710000000000003</v>
      </c>
      <c r="DJ7" s="81">
        <f t="shared" si="2"/>
        <v>-5.1710000000000003</v>
      </c>
      <c r="DK7" s="81">
        <f t="shared" si="2"/>
        <v>-5.1710000000000003</v>
      </c>
      <c r="DL7" s="81">
        <f t="shared" si="2"/>
        <v>-5.1710000000000003</v>
      </c>
      <c r="DM7" s="81">
        <f t="shared" si="2"/>
        <v>-5.1710000000000003</v>
      </c>
      <c r="DN7" s="81">
        <f t="shared" si="2"/>
        <v>-0.17100000000000026</v>
      </c>
      <c r="DO7" s="81">
        <f t="shared" si="2"/>
        <v>-5.1710000000000003</v>
      </c>
      <c r="DP7" s="81">
        <f t="shared" si="2"/>
        <v>-5.1710000000000003</v>
      </c>
      <c r="DQ7" s="81">
        <f t="shared" si="2"/>
        <v>-5.1710000000000003</v>
      </c>
      <c r="DR7" s="81">
        <f t="shared" si="2"/>
        <v>-3.1710000000000003</v>
      </c>
      <c r="DS7" s="81">
        <f t="shared" si="2"/>
        <v>-1.1710000000000003</v>
      </c>
    </row>
    <row r="8" spans="1:123" x14ac:dyDescent="0.25">
      <c r="A8" s="75" t="s">
        <v>398</v>
      </c>
      <c r="B8" s="75" t="s">
        <v>399</v>
      </c>
      <c r="C8" s="75" t="s">
        <v>90</v>
      </c>
      <c r="D8" s="75" t="s">
        <v>40</v>
      </c>
      <c r="E8" s="75">
        <v>-3.8719999999999999</v>
      </c>
      <c r="F8" s="75">
        <v>1.7</v>
      </c>
      <c r="G8" s="75">
        <v>55.72</v>
      </c>
      <c r="H8" s="75"/>
      <c r="I8" s="75" t="s">
        <v>336</v>
      </c>
      <c r="J8" s="75"/>
      <c r="K8" s="75" t="s">
        <v>336</v>
      </c>
      <c r="L8" s="75"/>
      <c r="M8" s="75" t="s">
        <v>365</v>
      </c>
      <c r="N8" s="75"/>
      <c r="O8" s="75"/>
      <c r="P8" s="75" t="s">
        <v>367</v>
      </c>
      <c r="Q8" s="75" t="s">
        <v>367</v>
      </c>
      <c r="R8" s="75"/>
      <c r="S8" s="75"/>
      <c r="T8" s="75" t="s">
        <v>400</v>
      </c>
      <c r="U8" s="75"/>
      <c r="V8" s="75"/>
      <c r="W8" s="75" t="s">
        <v>369</v>
      </c>
      <c r="X8" s="75"/>
      <c r="Y8" s="75" t="s">
        <v>401</v>
      </c>
      <c r="Z8" s="75"/>
      <c r="AA8" s="75"/>
      <c r="AB8" s="75"/>
      <c r="AC8" s="75" t="s">
        <v>378</v>
      </c>
      <c r="AD8" s="75"/>
      <c r="AE8" s="75"/>
      <c r="AF8" s="75" t="s">
        <v>402</v>
      </c>
      <c r="AG8" s="75"/>
      <c r="AH8" s="75"/>
      <c r="AI8" s="76"/>
      <c r="AJ8" s="77" t="s">
        <v>345</v>
      </c>
      <c r="AK8" s="77"/>
      <c r="AL8" s="77"/>
      <c r="AM8" s="77"/>
      <c r="AN8" s="77"/>
      <c r="AO8" s="77"/>
      <c r="AP8" s="77"/>
      <c r="AQ8" s="77" t="s">
        <v>389</v>
      </c>
      <c r="AR8" s="77"/>
      <c r="AS8" s="77" t="s">
        <v>403</v>
      </c>
      <c r="AT8" s="77" t="s">
        <v>403</v>
      </c>
      <c r="AU8" s="77"/>
      <c r="AV8" s="77"/>
      <c r="AW8" s="77"/>
      <c r="AX8" s="77"/>
      <c r="AY8" s="77" t="s">
        <v>404</v>
      </c>
      <c r="AZ8" s="77"/>
      <c r="BA8" s="77"/>
      <c r="BB8" s="77"/>
      <c r="BC8" s="77"/>
      <c r="BD8" s="77"/>
      <c r="BE8" s="77"/>
      <c r="BF8" s="77"/>
      <c r="BG8" s="77"/>
      <c r="BH8" s="78" t="s">
        <v>384</v>
      </c>
      <c r="BI8" s="78" t="s">
        <v>362</v>
      </c>
      <c r="BJ8" s="78" t="s">
        <v>362</v>
      </c>
      <c r="BK8" s="78" t="s">
        <v>361</v>
      </c>
      <c r="BL8" s="78" t="s">
        <v>40</v>
      </c>
      <c r="BM8" s="78">
        <v>5.5</v>
      </c>
      <c r="BN8" s="78">
        <v>5.5</v>
      </c>
      <c r="BO8" s="78"/>
      <c r="BP8" s="78"/>
      <c r="BQ8" s="78"/>
      <c r="BR8" s="78"/>
      <c r="BS8" s="78"/>
      <c r="BT8" s="78">
        <v>6</v>
      </c>
      <c r="BU8" s="78"/>
      <c r="BV8" s="78">
        <v>9</v>
      </c>
      <c r="BW8" s="78">
        <v>5</v>
      </c>
      <c r="BX8" s="78">
        <v>4</v>
      </c>
      <c r="BY8" s="78"/>
      <c r="BZ8" s="78">
        <v>5</v>
      </c>
      <c r="CA8" s="78"/>
      <c r="CB8" s="78"/>
      <c r="CC8" s="78"/>
      <c r="CD8" s="78"/>
      <c r="CE8" s="78"/>
      <c r="CF8" s="78"/>
      <c r="CG8" s="78"/>
      <c r="CH8" s="78"/>
      <c r="CI8" s="78"/>
      <c r="CJ8" s="78"/>
      <c r="CK8" s="78"/>
      <c r="CL8" s="78"/>
      <c r="CM8" s="78">
        <v>3</v>
      </c>
      <c r="CN8" s="78">
        <v>6</v>
      </c>
      <c r="CO8" s="79"/>
      <c r="CP8" s="80">
        <f t="shared" si="3"/>
        <v>3</v>
      </c>
      <c r="CQ8" s="81" t="str">
        <f t="shared" si="0"/>
        <v>Yes</v>
      </c>
      <c r="CR8" s="81" t="str">
        <f t="shared" si="4"/>
        <v>No</v>
      </c>
      <c r="CS8" s="81">
        <f t="shared" si="5"/>
        <v>5.5720000000000001</v>
      </c>
      <c r="CT8" s="81">
        <f t="shared" si="1"/>
        <v>-5.5720000000000001</v>
      </c>
      <c r="CU8" s="81">
        <f t="shared" si="1"/>
        <v>-5.5720000000000001</v>
      </c>
      <c r="CV8" s="81">
        <f t="shared" si="1"/>
        <v>-5.5720000000000001</v>
      </c>
      <c r="CW8" s="81">
        <f t="shared" si="1"/>
        <v>-5.5720000000000001</v>
      </c>
      <c r="CX8" s="81">
        <f t="shared" si="1"/>
        <v>-5.5720000000000001</v>
      </c>
      <c r="CY8" s="81">
        <f t="shared" si="1"/>
        <v>0.42799999999999994</v>
      </c>
      <c r="CZ8" s="81">
        <f t="shared" si="1"/>
        <v>-5.5720000000000001</v>
      </c>
      <c r="DA8" s="81">
        <f t="shared" si="6"/>
        <v>-2.1440000000000001</v>
      </c>
      <c r="DB8" s="81">
        <f t="shared" si="1"/>
        <v>-0.57200000000000006</v>
      </c>
      <c r="DC8" s="81">
        <f t="shared" si="1"/>
        <v>-1.5720000000000001</v>
      </c>
      <c r="DD8" s="81">
        <f t="shared" si="1"/>
        <v>-5.5720000000000001</v>
      </c>
      <c r="DE8" s="81">
        <f t="shared" si="1"/>
        <v>-0.57200000000000006</v>
      </c>
      <c r="DF8" s="81">
        <f t="shared" si="1"/>
        <v>-5.5720000000000001</v>
      </c>
      <c r="DG8" s="81">
        <f t="shared" si="1"/>
        <v>-5.5720000000000001</v>
      </c>
      <c r="DH8" s="81">
        <f t="shared" si="1"/>
        <v>-5.5720000000000001</v>
      </c>
      <c r="DI8" s="81">
        <f t="shared" si="1"/>
        <v>-5.5720000000000001</v>
      </c>
      <c r="DJ8" s="81">
        <f t="shared" si="2"/>
        <v>-5.5720000000000001</v>
      </c>
      <c r="DK8" s="81">
        <f t="shared" si="2"/>
        <v>-5.5720000000000001</v>
      </c>
      <c r="DL8" s="81">
        <f t="shared" si="2"/>
        <v>-5.5720000000000001</v>
      </c>
      <c r="DM8" s="81">
        <f t="shared" si="2"/>
        <v>-5.5720000000000001</v>
      </c>
      <c r="DN8" s="81">
        <f t="shared" si="2"/>
        <v>-5.5720000000000001</v>
      </c>
      <c r="DO8" s="81">
        <f t="shared" si="2"/>
        <v>-5.5720000000000001</v>
      </c>
      <c r="DP8" s="81">
        <f t="shared" si="2"/>
        <v>-5.5720000000000001</v>
      </c>
      <c r="DQ8" s="81">
        <f t="shared" si="2"/>
        <v>-5.5720000000000001</v>
      </c>
      <c r="DR8" s="81">
        <f t="shared" si="2"/>
        <v>-2.5720000000000001</v>
      </c>
      <c r="DS8" s="81">
        <f t="shared" si="2"/>
        <v>0.42799999999999994</v>
      </c>
    </row>
    <row r="9" spans="1:123" x14ac:dyDescent="0.25">
      <c r="A9" s="75" t="s">
        <v>405</v>
      </c>
      <c r="B9" s="75" t="s">
        <v>406</v>
      </c>
      <c r="C9" s="75" t="s">
        <v>90</v>
      </c>
      <c r="D9" s="75" t="s">
        <v>26</v>
      </c>
      <c r="E9" s="75">
        <v>-3.9020000000000001</v>
      </c>
      <c r="F9" s="75">
        <v>2.5</v>
      </c>
      <c r="G9" s="75">
        <v>64.02</v>
      </c>
      <c r="H9" s="75"/>
      <c r="I9" s="75" t="s">
        <v>336</v>
      </c>
      <c r="J9" s="75" t="s">
        <v>353</v>
      </c>
      <c r="K9" s="75" t="s">
        <v>336</v>
      </c>
      <c r="L9" s="75" t="s">
        <v>353</v>
      </c>
      <c r="M9" s="75"/>
      <c r="N9" s="75" t="s">
        <v>366</v>
      </c>
      <c r="O9" s="75"/>
      <c r="P9" s="75" t="s">
        <v>367</v>
      </c>
      <c r="Q9" s="75" t="s">
        <v>367</v>
      </c>
      <c r="R9" s="75"/>
      <c r="S9" s="75"/>
      <c r="T9" s="75"/>
      <c r="U9" s="75"/>
      <c r="V9" s="75" t="s">
        <v>388</v>
      </c>
      <c r="W9" s="75" t="s">
        <v>377</v>
      </c>
      <c r="X9" s="75"/>
      <c r="Y9" s="75"/>
      <c r="Z9" s="75"/>
      <c r="AA9" s="75"/>
      <c r="AB9" s="75"/>
      <c r="AC9" s="75"/>
      <c r="AD9" s="75" t="s">
        <v>370</v>
      </c>
      <c r="AE9" s="75"/>
      <c r="AF9" s="75"/>
      <c r="AG9" s="75" t="s">
        <v>407</v>
      </c>
      <c r="AH9" s="75"/>
      <c r="AI9" s="76"/>
      <c r="AJ9" s="77"/>
      <c r="AK9" s="77"/>
      <c r="AL9" s="77"/>
      <c r="AM9" s="77"/>
      <c r="AN9" s="77"/>
      <c r="AO9" s="77"/>
      <c r="AP9" s="77"/>
      <c r="AQ9" s="77" t="s">
        <v>345</v>
      </c>
      <c r="AR9" s="77"/>
      <c r="AS9" s="77"/>
      <c r="AT9" s="77" t="s">
        <v>358</v>
      </c>
      <c r="AU9" s="77"/>
      <c r="AV9" s="77"/>
      <c r="AW9" s="77"/>
      <c r="AX9" s="77"/>
      <c r="AY9" s="77"/>
      <c r="AZ9" s="77" t="s">
        <v>408</v>
      </c>
      <c r="BA9" s="77"/>
      <c r="BB9" s="77"/>
      <c r="BC9" s="77" t="s">
        <v>350</v>
      </c>
      <c r="BD9" s="77"/>
      <c r="BE9" s="77"/>
      <c r="BF9" s="77"/>
      <c r="BG9" s="77"/>
      <c r="BH9" s="78" t="s">
        <v>362</v>
      </c>
      <c r="BI9" s="78" t="s">
        <v>384</v>
      </c>
      <c r="BJ9" s="78" t="s">
        <v>384</v>
      </c>
      <c r="BK9" s="78" t="s">
        <v>382</v>
      </c>
      <c r="BL9" s="78" t="s">
        <v>25</v>
      </c>
      <c r="BM9" s="78">
        <v>7</v>
      </c>
      <c r="BN9" s="78">
        <v>7</v>
      </c>
      <c r="BO9" s="78"/>
      <c r="BP9" s="78"/>
      <c r="BQ9" s="78"/>
      <c r="BR9" s="78"/>
      <c r="BS9" s="78"/>
      <c r="BT9" s="78"/>
      <c r="BU9" s="78"/>
      <c r="BV9" s="78"/>
      <c r="BW9" s="78"/>
      <c r="BX9" s="78"/>
      <c r="BY9" s="78"/>
      <c r="BZ9" s="78"/>
      <c r="CA9" s="78">
        <v>3</v>
      </c>
      <c r="CB9" s="78"/>
      <c r="CC9" s="78"/>
      <c r="CD9" s="78"/>
      <c r="CE9" s="78"/>
      <c r="CF9" s="78"/>
      <c r="CG9" s="78"/>
      <c r="CH9" s="78"/>
      <c r="CI9" s="78"/>
      <c r="CJ9" s="78"/>
      <c r="CK9" s="78">
        <v>4</v>
      </c>
      <c r="CL9" s="78"/>
      <c r="CM9" s="78">
        <v>5</v>
      </c>
      <c r="CN9" s="78">
        <v>8</v>
      </c>
      <c r="CO9" s="79"/>
      <c r="CP9" s="80">
        <f t="shared" si="3"/>
        <v>5</v>
      </c>
      <c r="CQ9" s="81" t="str">
        <f t="shared" si="0"/>
        <v>Yes</v>
      </c>
      <c r="CR9" s="81" t="str">
        <f t="shared" si="4"/>
        <v>Yes</v>
      </c>
      <c r="CS9" s="81">
        <f t="shared" si="5"/>
        <v>6.4019999999999992</v>
      </c>
      <c r="CT9" s="81">
        <f t="shared" si="1"/>
        <v>-6.4019999999999992</v>
      </c>
      <c r="CU9" s="81">
        <f t="shared" si="1"/>
        <v>-6.4019999999999992</v>
      </c>
      <c r="CV9" s="81">
        <f t="shared" si="1"/>
        <v>-6.4019999999999992</v>
      </c>
      <c r="CW9" s="81">
        <f t="shared" si="1"/>
        <v>-6.4019999999999992</v>
      </c>
      <c r="CX9" s="81">
        <f t="shared" si="1"/>
        <v>-6.4019999999999992</v>
      </c>
      <c r="CY9" s="81">
        <f t="shared" si="1"/>
        <v>-6.4019999999999992</v>
      </c>
      <c r="CZ9" s="81">
        <f t="shared" si="1"/>
        <v>-6.4019999999999992</v>
      </c>
      <c r="DA9" s="81">
        <f t="shared" si="6"/>
        <v>-12.803999999999998</v>
      </c>
      <c r="DB9" s="81">
        <f t="shared" si="1"/>
        <v>-6.4019999999999992</v>
      </c>
      <c r="DC9" s="81">
        <f t="shared" si="1"/>
        <v>-6.4019999999999992</v>
      </c>
      <c r="DD9" s="81">
        <f t="shared" si="1"/>
        <v>-6.4019999999999992</v>
      </c>
      <c r="DE9" s="81">
        <f t="shared" si="1"/>
        <v>-6.4019999999999992</v>
      </c>
      <c r="DF9" s="81">
        <f t="shared" si="1"/>
        <v>-3.4019999999999992</v>
      </c>
      <c r="DG9" s="81">
        <f t="shared" si="1"/>
        <v>-6.4019999999999992</v>
      </c>
      <c r="DH9" s="81">
        <f t="shared" si="1"/>
        <v>-6.4019999999999992</v>
      </c>
      <c r="DI9" s="81">
        <f t="shared" si="1"/>
        <v>-6.4019999999999992</v>
      </c>
      <c r="DJ9" s="81">
        <f t="shared" si="2"/>
        <v>-6.4019999999999992</v>
      </c>
      <c r="DK9" s="81">
        <f t="shared" si="2"/>
        <v>-6.4019999999999992</v>
      </c>
      <c r="DL9" s="81">
        <f t="shared" si="2"/>
        <v>-6.4019999999999992</v>
      </c>
      <c r="DM9" s="81">
        <f t="shared" si="2"/>
        <v>-6.4019999999999992</v>
      </c>
      <c r="DN9" s="81">
        <f t="shared" si="2"/>
        <v>-6.4019999999999992</v>
      </c>
      <c r="DO9" s="81">
        <f t="shared" si="2"/>
        <v>-6.4019999999999992</v>
      </c>
      <c r="DP9" s="81">
        <f t="shared" si="2"/>
        <v>-2.4019999999999992</v>
      </c>
      <c r="DQ9" s="81">
        <f t="shared" si="2"/>
        <v>-6.4019999999999992</v>
      </c>
      <c r="DR9" s="81">
        <f t="shared" si="2"/>
        <v>-1.4019999999999992</v>
      </c>
      <c r="DS9" s="81">
        <f t="shared" si="2"/>
        <v>1.5980000000000008</v>
      </c>
    </row>
    <row r="10" spans="1:123" x14ac:dyDescent="0.25">
      <c r="A10" s="75" t="s">
        <v>409</v>
      </c>
      <c r="B10" s="75" t="s">
        <v>410</v>
      </c>
      <c r="C10" s="75" t="s">
        <v>40</v>
      </c>
      <c r="D10" s="75" t="s">
        <v>40</v>
      </c>
      <c r="E10" s="75">
        <v>-2.415</v>
      </c>
      <c r="F10" s="75">
        <v>1.5</v>
      </c>
      <c r="G10" s="75">
        <v>39.15</v>
      </c>
      <c r="H10" s="75" t="s">
        <v>9</v>
      </c>
      <c r="I10" s="75" t="s">
        <v>336</v>
      </c>
      <c r="J10" s="75"/>
      <c r="K10" s="75" t="s">
        <v>336</v>
      </c>
      <c r="L10" s="75"/>
      <c r="M10" s="75"/>
      <c r="N10" s="75"/>
      <c r="O10" s="75" t="s">
        <v>387</v>
      </c>
      <c r="P10" s="75" t="s">
        <v>411</v>
      </c>
      <c r="Q10" s="75" t="s">
        <v>411</v>
      </c>
      <c r="R10" s="75"/>
      <c r="S10" s="75" t="s">
        <v>412</v>
      </c>
      <c r="T10" s="75"/>
      <c r="U10" s="75" t="s">
        <v>368</v>
      </c>
      <c r="V10" s="75"/>
      <c r="W10" s="75" t="s">
        <v>413</v>
      </c>
      <c r="X10" s="75"/>
      <c r="Y10" s="75"/>
      <c r="Z10" s="75"/>
      <c r="AA10" s="75"/>
      <c r="AB10" s="75"/>
      <c r="AC10" s="75" t="s">
        <v>343</v>
      </c>
      <c r="AD10" s="75"/>
      <c r="AE10" s="75"/>
      <c r="AF10" s="75"/>
      <c r="AG10" s="75"/>
      <c r="AH10" s="75" t="s">
        <v>414</v>
      </c>
      <c r="AI10" s="76"/>
      <c r="AJ10" s="77"/>
      <c r="AK10" s="77"/>
      <c r="AL10" s="77"/>
      <c r="AM10" s="77" t="s">
        <v>415</v>
      </c>
      <c r="AN10" s="77"/>
      <c r="AO10" s="77"/>
      <c r="AP10" s="77"/>
      <c r="AQ10" s="77" t="s">
        <v>389</v>
      </c>
      <c r="AR10" s="77" t="s">
        <v>372</v>
      </c>
      <c r="AS10" s="77"/>
      <c r="AT10" s="77" t="s">
        <v>379</v>
      </c>
      <c r="AU10" s="77"/>
      <c r="AV10" s="77"/>
      <c r="AW10" s="77"/>
      <c r="AX10" s="77"/>
      <c r="AY10" s="77" t="s">
        <v>416</v>
      </c>
      <c r="AZ10" s="77"/>
      <c r="BA10" s="77"/>
      <c r="BB10" s="77" t="s">
        <v>350</v>
      </c>
      <c r="BC10" s="77"/>
      <c r="BD10" s="77" t="s">
        <v>35</v>
      </c>
      <c r="BE10" s="77"/>
      <c r="BF10" s="77"/>
      <c r="BG10" s="77"/>
      <c r="BH10" s="78" t="s">
        <v>344</v>
      </c>
      <c r="BI10" s="78" t="s">
        <v>362</v>
      </c>
      <c r="BJ10" s="78" t="s">
        <v>345</v>
      </c>
      <c r="BK10" s="78" t="s">
        <v>350</v>
      </c>
      <c r="BL10" s="78" t="s">
        <v>41</v>
      </c>
      <c r="BM10" s="78">
        <v>4</v>
      </c>
      <c r="BN10" s="78">
        <v>4</v>
      </c>
      <c r="BO10" s="78"/>
      <c r="BP10" s="78">
        <v>3</v>
      </c>
      <c r="BQ10" s="78">
        <v>3</v>
      </c>
      <c r="BR10" s="78">
        <v>2</v>
      </c>
      <c r="BS10" s="78"/>
      <c r="BT10" s="78"/>
      <c r="BU10" s="78"/>
      <c r="BV10" s="78">
        <v>11</v>
      </c>
      <c r="BW10" s="78">
        <v>6</v>
      </c>
      <c r="BX10" s="78">
        <v>5</v>
      </c>
      <c r="BY10" s="78"/>
      <c r="BZ10" s="78"/>
      <c r="CA10" s="78"/>
      <c r="CB10" s="78">
        <v>1.75</v>
      </c>
      <c r="CC10" s="78"/>
      <c r="CD10" s="78"/>
      <c r="CE10" s="78"/>
      <c r="CF10" s="78"/>
      <c r="CG10" s="78"/>
      <c r="CH10" s="78"/>
      <c r="CI10" s="78"/>
      <c r="CJ10" s="78">
        <v>4</v>
      </c>
      <c r="CK10" s="78"/>
      <c r="CL10" s="78"/>
      <c r="CM10" s="78">
        <v>3</v>
      </c>
      <c r="CN10" s="78">
        <v>5</v>
      </c>
      <c r="CO10" s="79"/>
      <c r="CP10" s="80">
        <f t="shared" si="3"/>
        <v>3</v>
      </c>
      <c r="CQ10" s="81" t="str">
        <f t="shared" si="0"/>
        <v>Yes</v>
      </c>
      <c r="CR10" s="81" t="str">
        <f t="shared" si="4"/>
        <v>No</v>
      </c>
      <c r="CS10" s="81">
        <f t="shared" si="5"/>
        <v>3.915</v>
      </c>
      <c r="CT10" s="81">
        <f t="shared" si="1"/>
        <v>-3.915</v>
      </c>
      <c r="CU10" s="81">
        <f t="shared" si="1"/>
        <v>-0.91500000000000004</v>
      </c>
      <c r="CV10" s="81">
        <f t="shared" si="1"/>
        <v>-0.91500000000000004</v>
      </c>
      <c r="CW10" s="81">
        <f t="shared" si="1"/>
        <v>-1.915</v>
      </c>
      <c r="CX10" s="81">
        <f t="shared" si="1"/>
        <v>-3.915</v>
      </c>
      <c r="CY10" s="81">
        <f t="shared" si="1"/>
        <v>-3.915</v>
      </c>
      <c r="CZ10" s="81">
        <f t="shared" si="1"/>
        <v>-3.915</v>
      </c>
      <c r="DA10" s="81">
        <f t="shared" si="6"/>
        <v>3.17</v>
      </c>
      <c r="DB10" s="81">
        <f t="shared" si="1"/>
        <v>2.085</v>
      </c>
      <c r="DC10" s="81">
        <f t="shared" si="1"/>
        <v>1.085</v>
      </c>
      <c r="DD10" s="81">
        <f t="shared" si="1"/>
        <v>-3.915</v>
      </c>
      <c r="DE10" s="81">
        <f t="shared" si="1"/>
        <v>-3.915</v>
      </c>
      <c r="DF10" s="81">
        <f t="shared" si="1"/>
        <v>-3.915</v>
      </c>
      <c r="DG10" s="81">
        <f t="shared" si="1"/>
        <v>-2.165</v>
      </c>
      <c r="DH10" s="81">
        <f t="shared" si="1"/>
        <v>-3.915</v>
      </c>
      <c r="DI10" s="81">
        <f t="shared" si="1"/>
        <v>-3.915</v>
      </c>
      <c r="DJ10" s="81">
        <f t="shared" si="2"/>
        <v>-3.915</v>
      </c>
      <c r="DK10" s="81">
        <f t="shared" si="2"/>
        <v>-3.915</v>
      </c>
      <c r="DL10" s="81">
        <f t="shared" si="2"/>
        <v>-3.915</v>
      </c>
      <c r="DM10" s="81">
        <f t="shared" si="2"/>
        <v>-3.915</v>
      </c>
      <c r="DN10" s="81">
        <f t="shared" si="2"/>
        <v>-3.915</v>
      </c>
      <c r="DO10" s="81">
        <f t="shared" si="2"/>
        <v>8.4999999999999964E-2</v>
      </c>
      <c r="DP10" s="81">
        <f t="shared" si="2"/>
        <v>-3.915</v>
      </c>
      <c r="DQ10" s="81">
        <f t="shared" si="2"/>
        <v>-3.915</v>
      </c>
      <c r="DR10" s="81">
        <f t="shared" si="2"/>
        <v>-0.91500000000000004</v>
      </c>
      <c r="DS10" s="81">
        <f t="shared" si="2"/>
        <v>1.085</v>
      </c>
    </row>
    <row r="11" spans="1:123" x14ac:dyDescent="0.25">
      <c r="A11" s="75" t="s">
        <v>417</v>
      </c>
      <c r="B11" s="75" t="s">
        <v>418</v>
      </c>
      <c r="C11" s="75" t="s">
        <v>40</v>
      </c>
      <c r="D11" s="75" t="s">
        <v>40</v>
      </c>
      <c r="E11" s="75">
        <v>-3.1720000000000002</v>
      </c>
      <c r="F11" s="75">
        <v>2.4</v>
      </c>
      <c r="G11" s="75">
        <v>55.72</v>
      </c>
      <c r="H11" s="75"/>
      <c r="I11" s="75" t="s">
        <v>336</v>
      </c>
      <c r="J11" s="75"/>
      <c r="K11" s="75" t="s">
        <v>336</v>
      </c>
      <c r="L11" s="75" t="s">
        <v>336</v>
      </c>
      <c r="M11" s="75"/>
      <c r="N11" s="75" t="s">
        <v>366</v>
      </c>
      <c r="O11" s="75"/>
      <c r="P11" s="75" t="s">
        <v>354</v>
      </c>
      <c r="Q11" s="75" t="s">
        <v>354</v>
      </c>
      <c r="R11" s="75"/>
      <c r="S11" s="75"/>
      <c r="T11" s="75" t="s">
        <v>400</v>
      </c>
      <c r="U11" s="75"/>
      <c r="V11" s="75"/>
      <c r="W11" s="75" t="s">
        <v>341</v>
      </c>
      <c r="X11" s="75"/>
      <c r="Y11" s="75" t="s">
        <v>401</v>
      </c>
      <c r="Z11" s="75"/>
      <c r="AA11" s="75"/>
      <c r="AB11" s="75"/>
      <c r="AC11" s="75" t="s">
        <v>378</v>
      </c>
      <c r="AD11" s="75"/>
      <c r="AE11" s="75"/>
      <c r="AF11" s="75"/>
      <c r="AG11" s="75"/>
      <c r="AH11" s="75" t="s">
        <v>414</v>
      </c>
      <c r="AI11" s="76"/>
      <c r="AJ11" s="77"/>
      <c r="AK11" s="77"/>
      <c r="AL11" s="77"/>
      <c r="AM11" s="77"/>
      <c r="AN11" s="77"/>
      <c r="AO11" s="77"/>
      <c r="AP11" s="77"/>
      <c r="AQ11" s="77"/>
      <c r="AR11" s="77"/>
      <c r="AS11" s="77" t="s">
        <v>372</v>
      </c>
      <c r="AT11" s="77" t="s">
        <v>403</v>
      </c>
      <c r="AU11" s="77"/>
      <c r="AV11" s="77"/>
      <c r="AW11" s="77"/>
      <c r="AX11" s="77"/>
      <c r="AY11" s="77" t="s">
        <v>416</v>
      </c>
      <c r="AZ11" s="77" t="s">
        <v>419</v>
      </c>
      <c r="BA11" s="77"/>
      <c r="BB11" s="77" t="s">
        <v>349</v>
      </c>
      <c r="BC11" s="77"/>
      <c r="BD11" s="77"/>
      <c r="BE11" s="77"/>
      <c r="BF11" s="77"/>
      <c r="BG11" s="77"/>
      <c r="BH11" s="78" t="s">
        <v>384</v>
      </c>
      <c r="BI11" s="78" t="s">
        <v>362</v>
      </c>
      <c r="BJ11" s="78" t="s">
        <v>362</v>
      </c>
      <c r="BK11" s="78" t="s">
        <v>361</v>
      </c>
      <c r="BL11" s="78" t="s">
        <v>40</v>
      </c>
      <c r="BM11" s="78">
        <v>5.5</v>
      </c>
      <c r="BN11" s="78">
        <v>5.5</v>
      </c>
      <c r="BO11" s="78"/>
      <c r="BP11" s="78"/>
      <c r="BQ11" s="78"/>
      <c r="BR11" s="78"/>
      <c r="BS11" s="78"/>
      <c r="BT11" s="78">
        <v>2</v>
      </c>
      <c r="BU11" s="78"/>
      <c r="BV11" s="78">
        <v>11</v>
      </c>
      <c r="BW11" s="78">
        <v>6</v>
      </c>
      <c r="BX11" s="78">
        <v>5</v>
      </c>
      <c r="BY11" s="78"/>
      <c r="BZ11" s="78"/>
      <c r="CA11" s="78">
        <v>2</v>
      </c>
      <c r="CB11" s="78"/>
      <c r="CC11" s="78"/>
      <c r="CD11" s="78"/>
      <c r="CE11" s="78"/>
      <c r="CF11" s="78"/>
      <c r="CG11" s="78"/>
      <c r="CH11" s="78"/>
      <c r="CI11" s="78"/>
      <c r="CJ11" s="78">
        <v>4</v>
      </c>
      <c r="CK11" s="78"/>
      <c r="CL11" s="78"/>
      <c r="CM11" s="78"/>
      <c r="CN11" s="78">
        <v>6</v>
      </c>
      <c r="CO11" s="79"/>
      <c r="CP11" s="80">
        <f t="shared" si="3"/>
        <v>0</v>
      </c>
      <c r="CQ11" s="81" t="str">
        <f t="shared" si="0"/>
        <v>Yes</v>
      </c>
      <c r="CR11" s="81" t="str">
        <f t="shared" si="4"/>
        <v>No</v>
      </c>
      <c r="CS11" s="81">
        <f t="shared" si="5"/>
        <v>5.5720000000000001</v>
      </c>
      <c r="CT11" s="81">
        <f t="shared" si="1"/>
        <v>-5.5720000000000001</v>
      </c>
      <c r="CU11" s="81">
        <f t="shared" si="1"/>
        <v>-5.5720000000000001</v>
      </c>
      <c r="CV11" s="81">
        <f t="shared" si="1"/>
        <v>-5.5720000000000001</v>
      </c>
      <c r="CW11" s="81">
        <f t="shared" si="1"/>
        <v>-5.5720000000000001</v>
      </c>
      <c r="CX11" s="81">
        <f t="shared" si="1"/>
        <v>-5.5720000000000001</v>
      </c>
      <c r="CY11" s="81">
        <f t="shared" si="1"/>
        <v>-3.5720000000000001</v>
      </c>
      <c r="CZ11" s="81">
        <f t="shared" si="1"/>
        <v>-5.5720000000000001</v>
      </c>
      <c r="DA11" s="81">
        <f t="shared" si="6"/>
        <v>-0.14400000000000013</v>
      </c>
      <c r="DB11" s="81">
        <f t="shared" si="1"/>
        <v>0.42799999999999994</v>
      </c>
      <c r="DC11" s="81">
        <f t="shared" si="1"/>
        <v>-0.57200000000000006</v>
      </c>
      <c r="DD11" s="81">
        <f t="shared" si="1"/>
        <v>-5.5720000000000001</v>
      </c>
      <c r="DE11" s="81">
        <f t="shared" si="1"/>
        <v>-5.5720000000000001</v>
      </c>
      <c r="DF11" s="81">
        <f t="shared" si="1"/>
        <v>-3.5720000000000001</v>
      </c>
      <c r="DG11" s="81">
        <f t="shared" si="1"/>
        <v>-5.5720000000000001</v>
      </c>
      <c r="DH11" s="81">
        <f t="shared" si="1"/>
        <v>-5.5720000000000001</v>
      </c>
      <c r="DI11" s="81">
        <f t="shared" si="1"/>
        <v>-5.5720000000000001</v>
      </c>
      <c r="DJ11" s="81">
        <f t="shared" si="2"/>
        <v>-5.5720000000000001</v>
      </c>
      <c r="DK11" s="81">
        <f t="shared" si="2"/>
        <v>-5.5720000000000001</v>
      </c>
      <c r="DL11" s="81">
        <f t="shared" si="2"/>
        <v>-5.5720000000000001</v>
      </c>
      <c r="DM11" s="81">
        <f t="shared" si="2"/>
        <v>-5.5720000000000001</v>
      </c>
      <c r="DN11" s="81">
        <f t="shared" si="2"/>
        <v>-5.5720000000000001</v>
      </c>
      <c r="DO11" s="81">
        <f t="shared" si="2"/>
        <v>-1.5720000000000001</v>
      </c>
      <c r="DP11" s="81">
        <f t="shared" si="2"/>
        <v>-5.5720000000000001</v>
      </c>
      <c r="DQ11" s="81">
        <f t="shared" si="2"/>
        <v>-5.5720000000000001</v>
      </c>
      <c r="DR11" s="81">
        <f t="shared" si="2"/>
        <v>-5.5720000000000001</v>
      </c>
      <c r="DS11" s="81">
        <f t="shared" si="2"/>
        <v>0.42799999999999994</v>
      </c>
    </row>
    <row r="12" spans="1:123" x14ac:dyDescent="0.25">
      <c r="A12" s="75" t="s">
        <v>420</v>
      </c>
      <c r="B12" s="75" t="s">
        <v>421</v>
      </c>
      <c r="C12" s="75" t="s">
        <v>90</v>
      </c>
      <c r="D12" s="75" t="s">
        <v>40</v>
      </c>
      <c r="E12" s="75">
        <v>-3.972</v>
      </c>
      <c r="F12" s="75">
        <v>1.6</v>
      </c>
      <c r="G12" s="75">
        <v>55.72</v>
      </c>
      <c r="H12" s="75"/>
      <c r="I12" s="75" t="s">
        <v>336</v>
      </c>
      <c r="J12" s="75"/>
      <c r="K12" s="75" t="s">
        <v>336</v>
      </c>
      <c r="L12" s="75"/>
      <c r="M12" s="75" t="s">
        <v>365</v>
      </c>
      <c r="N12" s="75" t="s">
        <v>337</v>
      </c>
      <c r="O12" s="75"/>
      <c r="P12" s="75" t="s">
        <v>367</v>
      </c>
      <c r="Q12" s="75" t="s">
        <v>367</v>
      </c>
      <c r="R12" s="75"/>
      <c r="S12" s="75"/>
      <c r="T12" s="75"/>
      <c r="U12" s="75"/>
      <c r="V12" s="75"/>
      <c r="W12" s="75" t="s">
        <v>369</v>
      </c>
      <c r="X12" s="75" t="s">
        <v>393</v>
      </c>
      <c r="Y12" s="75"/>
      <c r="Z12" s="75"/>
      <c r="AA12" s="75"/>
      <c r="AB12" s="75"/>
      <c r="AC12" s="75" t="s">
        <v>378</v>
      </c>
      <c r="AD12" s="75"/>
      <c r="AE12" s="75" t="s">
        <v>422</v>
      </c>
      <c r="AF12" s="75"/>
      <c r="AG12" s="75"/>
      <c r="AH12" s="75"/>
      <c r="AI12" s="76"/>
      <c r="AJ12" s="77"/>
      <c r="AK12" s="77"/>
      <c r="AL12" s="77"/>
      <c r="AM12" s="77"/>
      <c r="AN12" s="77"/>
      <c r="AO12" s="77"/>
      <c r="AP12" s="77"/>
      <c r="AQ12" s="77" t="s">
        <v>372</v>
      </c>
      <c r="AR12" s="77"/>
      <c r="AS12" s="77"/>
      <c r="AT12" s="77" t="s">
        <v>390</v>
      </c>
      <c r="AU12" s="77"/>
      <c r="AV12" s="77"/>
      <c r="AW12" s="77"/>
      <c r="AX12" s="77"/>
      <c r="AY12" s="77" t="s">
        <v>423</v>
      </c>
      <c r="AZ12" s="77" t="s">
        <v>349</v>
      </c>
      <c r="BA12" s="77"/>
      <c r="BB12" s="77"/>
      <c r="BC12" s="77"/>
      <c r="BD12" s="77"/>
      <c r="BE12" s="77"/>
      <c r="BF12" s="77"/>
      <c r="BG12" s="77"/>
      <c r="BH12" s="78" t="s">
        <v>384</v>
      </c>
      <c r="BI12" s="78" t="s">
        <v>362</v>
      </c>
      <c r="BJ12" s="78" t="s">
        <v>362</v>
      </c>
      <c r="BK12" s="78" t="s">
        <v>361</v>
      </c>
      <c r="BL12" s="78" t="s">
        <v>40</v>
      </c>
      <c r="BM12" s="78">
        <v>5.5</v>
      </c>
      <c r="BN12" s="78">
        <v>5.5</v>
      </c>
      <c r="BO12" s="78"/>
      <c r="BP12" s="78"/>
      <c r="BQ12" s="78"/>
      <c r="BR12" s="78"/>
      <c r="BS12" s="78"/>
      <c r="BT12" s="78"/>
      <c r="BU12" s="78"/>
      <c r="BV12" s="78">
        <v>12</v>
      </c>
      <c r="BW12" s="78">
        <v>6</v>
      </c>
      <c r="BX12" s="78">
        <v>6</v>
      </c>
      <c r="BY12" s="78"/>
      <c r="BZ12" s="78"/>
      <c r="CA12" s="78">
        <v>4</v>
      </c>
      <c r="CB12" s="78"/>
      <c r="CC12" s="78"/>
      <c r="CD12" s="78"/>
      <c r="CE12" s="78"/>
      <c r="CF12" s="78"/>
      <c r="CG12" s="78"/>
      <c r="CH12" s="78"/>
      <c r="CI12" s="78"/>
      <c r="CJ12" s="78"/>
      <c r="CK12" s="78"/>
      <c r="CL12" s="78"/>
      <c r="CM12" s="78">
        <v>2</v>
      </c>
      <c r="CN12" s="78">
        <v>4</v>
      </c>
      <c r="CO12" s="79"/>
      <c r="CP12" s="80">
        <f t="shared" si="3"/>
        <v>2</v>
      </c>
      <c r="CQ12" s="81" t="str">
        <f t="shared" si="0"/>
        <v>No</v>
      </c>
      <c r="CR12" s="81" t="str">
        <f t="shared" si="4"/>
        <v>No</v>
      </c>
      <c r="CS12" s="81">
        <f t="shared" si="5"/>
        <v>5.5720000000000001</v>
      </c>
      <c r="CT12" s="81">
        <f t="shared" si="1"/>
        <v>-5.5720000000000001</v>
      </c>
      <c r="CU12" s="81">
        <f t="shared" si="1"/>
        <v>-5.5720000000000001</v>
      </c>
      <c r="CV12" s="81">
        <f t="shared" si="1"/>
        <v>-5.5720000000000001</v>
      </c>
      <c r="CW12" s="81">
        <f t="shared" si="1"/>
        <v>-5.5720000000000001</v>
      </c>
      <c r="CX12" s="81">
        <f t="shared" si="1"/>
        <v>-5.5720000000000001</v>
      </c>
      <c r="CY12" s="81">
        <f t="shared" si="1"/>
        <v>-5.5720000000000001</v>
      </c>
      <c r="CZ12" s="81">
        <f t="shared" si="1"/>
        <v>-5.5720000000000001</v>
      </c>
      <c r="DA12" s="81">
        <f t="shared" si="6"/>
        <v>0.85599999999999987</v>
      </c>
      <c r="DB12" s="81">
        <f t="shared" si="1"/>
        <v>0.42799999999999994</v>
      </c>
      <c r="DC12" s="81">
        <f t="shared" si="1"/>
        <v>0.42799999999999994</v>
      </c>
      <c r="DD12" s="81">
        <f t="shared" si="1"/>
        <v>-5.5720000000000001</v>
      </c>
      <c r="DE12" s="81">
        <f t="shared" si="1"/>
        <v>-5.5720000000000001</v>
      </c>
      <c r="DF12" s="81">
        <f t="shared" si="1"/>
        <v>-1.5720000000000001</v>
      </c>
      <c r="DG12" s="81">
        <f t="shared" si="1"/>
        <v>-5.5720000000000001</v>
      </c>
      <c r="DH12" s="81">
        <f t="shared" si="1"/>
        <v>-5.5720000000000001</v>
      </c>
      <c r="DI12" s="81">
        <f t="shared" si="1"/>
        <v>-5.5720000000000001</v>
      </c>
      <c r="DJ12" s="81">
        <f t="shared" si="2"/>
        <v>-5.5720000000000001</v>
      </c>
      <c r="DK12" s="81">
        <f t="shared" si="2"/>
        <v>-5.5720000000000001</v>
      </c>
      <c r="DL12" s="81">
        <f t="shared" si="2"/>
        <v>-5.5720000000000001</v>
      </c>
      <c r="DM12" s="81">
        <f t="shared" si="2"/>
        <v>-5.5720000000000001</v>
      </c>
      <c r="DN12" s="81">
        <f t="shared" si="2"/>
        <v>-5.5720000000000001</v>
      </c>
      <c r="DO12" s="81">
        <f t="shared" si="2"/>
        <v>-5.5720000000000001</v>
      </c>
      <c r="DP12" s="81">
        <f t="shared" si="2"/>
        <v>-5.5720000000000001</v>
      </c>
      <c r="DQ12" s="81">
        <f t="shared" si="2"/>
        <v>-5.5720000000000001</v>
      </c>
      <c r="DR12" s="81">
        <f t="shared" si="2"/>
        <v>-3.5720000000000001</v>
      </c>
      <c r="DS12" s="81">
        <f t="shared" si="2"/>
        <v>-1.5720000000000001</v>
      </c>
    </row>
    <row r="13" spans="1:123" x14ac:dyDescent="0.25">
      <c r="A13" s="75" t="s">
        <v>424</v>
      </c>
      <c r="B13" s="75" t="s">
        <v>425</v>
      </c>
      <c r="C13" s="75" t="s">
        <v>90</v>
      </c>
      <c r="D13" s="75" t="s">
        <v>40</v>
      </c>
      <c r="E13" s="75">
        <v>-3.1520000000000001</v>
      </c>
      <c r="F13" s="75">
        <v>1.1000000000000001</v>
      </c>
      <c r="G13" s="75">
        <v>42.52</v>
      </c>
      <c r="H13" s="75" t="s">
        <v>9</v>
      </c>
      <c r="I13" s="75" t="s">
        <v>336</v>
      </c>
      <c r="J13" s="75"/>
      <c r="K13" s="75" t="s">
        <v>336</v>
      </c>
      <c r="L13" s="75"/>
      <c r="M13" s="75" t="s">
        <v>365</v>
      </c>
      <c r="N13" s="75"/>
      <c r="O13" s="75"/>
      <c r="P13" s="75" t="s">
        <v>338</v>
      </c>
      <c r="Q13" s="75" t="s">
        <v>338</v>
      </c>
      <c r="R13" s="75"/>
      <c r="S13" s="75"/>
      <c r="T13" s="75" t="s">
        <v>400</v>
      </c>
      <c r="U13" s="75"/>
      <c r="V13" s="75"/>
      <c r="W13" s="75" t="s">
        <v>426</v>
      </c>
      <c r="X13" s="75"/>
      <c r="Y13" s="75"/>
      <c r="Z13" s="75"/>
      <c r="AA13" s="75"/>
      <c r="AB13" s="75"/>
      <c r="AC13" s="75" t="s">
        <v>427</v>
      </c>
      <c r="AD13" s="75"/>
      <c r="AE13" s="75" t="s">
        <v>422</v>
      </c>
      <c r="AF13" s="75" t="s">
        <v>402</v>
      </c>
      <c r="AG13" s="75"/>
      <c r="AH13" s="75"/>
      <c r="AI13" s="76"/>
      <c r="AJ13" s="77" t="s">
        <v>389</v>
      </c>
      <c r="AK13" s="77"/>
      <c r="AL13" s="77"/>
      <c r="AM13" s="77"/>
      <c r="AN13" s="77"/>
      <c r="AO13" s="77"/>
      <c r="AP13" s="77"/>
      <c r="AQ13" s="77" t="s">
        <v>428</v>
      </c>
      <c r="AR13" s="77"/>
      <c r="AS13" s="77" t="s">
        <v>389</v>
      </c>
      <c r="AT13" s="77"/>
      <c r="AU13" s="77"/>
      <c r="AV13" s="77"/>
      <c r="AW13" s="77"/>
      <c r="AX13" s="77"/>
      <c r="AY13" s="77" t="s">
        <v>429</v>
      </c>
      <c r="AZ13" s="77"/>
      <c r="BA13" s="77"/>
      <c r="BB13" s="77"/>
      <c r="BC13" s="77"/>
      <c r="BD13" s="77"/>
      <c r="BE13" s="77"/>
      <c r="BF13" s="77"/>
      <c r="BG13" s="77"/>
      <c r="BH13" s="78" t="s">
        <v>362</v>
      </c>
      <c r="BI13" s="78" t="s">
        <v>345</v>
      </c>
      <c r="BJ13" s="78" t="s">
        <v>345</v>
      </c>
      <c r="BK13" s="78" t="s">
        <v>350</v>
      </c>
      <c r="BL13" s="78" t="s">
        <v>41</v>
      </c>
      <c r="BM13" s="78">
        <v>4</v>
      </c>
      <c r="BN13" s="78">
        <v>4</v>
      </c>
      <c r="BO13" s="78"/>
      <c r="BP13" s="78"/>
      <c r="BQ13" s="78"/>
      <c r="BR13" s="78"/>
      <c r="BS13" s="78"/>
      <c r="BT13" s="78">
        <v>3</v>
      </c>
      <c r="BU13" s="78"/>
      <c r="BV13" s="78">
        <v>3</v>
      </c>
      <c r="BW13" s="78">
        <v>2</v>
      </c>
      <c r="BX13" s="78">
        <v>1</v>
      </c>
      <c r="BY13" s="78"/>
      <c r="BZ13" s="78">
        <v>3</v>
      </c>
      <c r="CA13" s="78"/>
      <c r="CB13" s="78"/>
      <c r="CC13" s="78"/>
      <c r="CD13" s="78"/>
      <c r="CE13" s="78"/>
      <c r="CF13" s="78"/>
      <c r="CG13" s="78"/>
      <c r="CH13" s="78"/>
      <c r="CI13" s="78"/>
      <c r="CJ13" s="78"/>
      <c r="CK13" s="78"/>
      <c r="CL13" s="78"/>
      <c r="CM13" s="78">
        <v>5</v>
      </c>
      <c r="CN13" s="78"/>
      <c r="CO13" s="79"/>
      <c r="CP13" s="80">
        <f t="shared" si="3"/>
        <v>5</v>
      </c>
      <c r="CQ13" s="81" t="str">
        <f t="shared" si="0"/>
        <v>No</v>
      </c>
      <c r="CR13" s="81" t="str">
        <f t="shared" si="4"/>
        <v>Yes</v>
      </c>
      <c r="CS13" s="81">
        <f t="shared" si="5"/>
        <v>4.2520000000000007</v>
      </c>
      <c r="CT13" s="81">
        <f t="shared" si="1"/>
        <v>-4.2520000000000007</v>
      </c>
      <c r="CU13" s="81">
        <f t="shared" si="1"/>
        <v>-4.2520000000000007</v>
      </c>
      <c r="CV13" s="81">
        <f t="shared" si="1"/>
        <v>-4.2520000000000007</v>
      </c>
      <c r="CW13" s="81">
        <f t="shared" si="1"/>
        <v>-4.2520000000000007</v>
      </c>
      <c r="CX13" s="81">
        <f t="shared" si="1"/>
        <v>-4.2520000000000007</v>
      </c>
      <c r="CY13" s="81">
        <f t="shared" si="1"/>
        <v>-1.2520000000000007</v>
      </c>
      <c r="CZ13" s="81">
        <f t="shared" si="1"/>
        <v>-4.2520000000000007</v>
      </c>
      <c r="DA13" s="81">
        <f t="shared" si="6"/>
        <v>-5.5040000000000013</v>
      </c>
      <c r="DB13" s="81">
        <f t="shared" si="1"/>
        <v>-2.2520000000000007</v>
      </c>
      <c r="DC13" s="81">
        <f t="shared" si="1"/>
        <v>-3.2520000000000007</v>
      </c>
      <c r="DD13" s="81">
        <f t="shared" si="1"/>
        <v>-4.2520000000000007</v>
      </c>
      <c r="DE13" s="81">
        <f t="shared" si="1"/>
        <v>-1.2520000000000007</v>
      </c>
      <c r="DF13" s="81">
        <f t="shared" si="1"/>
        <v>-4.2520000000000007</v>
      </c>
      <c r="DG13" s="81">
        <f t="shared" si="1"/>
        <v>-4.2520000000000007</v>
      </c>
      <c r="DH13" s="81">
        <f t="shared" si="1"/>
        <v>-4.2520000000000007</v>
      </c>
      <c r="DI13" s="81">
        <f t="shared" si="1"/>
        <v>-4.2520000000000007</v>
      </c>
      <c r="DJ13" s="81">
        <f t="shared" si="2"/>
        <v>-4.2520000000000007</v>
      </c>
      <c r="DK13" s="81">
        <f t="shared" si="2"/>
        <v>-4.2520000000000007</v>
      </c>
      <c r="DL13" s="81">
        <f t="shared" si="2"/>
        <v>-4.2520000000000007</v>
      </c>
      <c r="DM13" s="81">
        <f t="shared" si="2"/>
        <v>-4.2520000000000007</v>
      </c>
      <c r="DN13" s="81">
        <f t="shared" si="2"/>
        <v>-4.2520000000000007</v>
      </c>
      <c r="DO13" s="81">
        <f t="shared" si="2"/>
        <v>-4.2520000000000007</v>
      </c>
      <c r="DP13" s="81">
        <f t="shared" si="2"/>
        <v>-4.2520000000000007</v>
      </c>
      <c r="DQ13" s="81">
        <f t="shared" si="2"/>
        <v>-4.2520000000000007</v>
      </c>
      <c r="DR13" s="81">
        <f t="shared" si="2"/>
        <v>0.74799999999999933</v>
      </c>
      <c r="DS13" s="81">
        <f t="shared" si="2"/>
        <v>-4.2520000000000007</v>
      </c>
    </row>
    <row r="14" spans="1:123" x14ac:dyDescent="0.25">
      <c r="A14" s="75" t="s">
        <v>430</v>
      </c>
      <c r="B14" s="75" t="s">
        <v>431</v>
      </c>
      <c r="C14" s="75" t="s">
        <v>40</v>
      </c>
      <c r="D14" s="75" t="s">
        <v>40</v>
      </c>
      <c r="E14" s="75">
        <v>-2.0569999999999999</v>
      </c>
      <c r="F14" s="75">
        <v>2.5499999999999998</v>
      </c>
      <c r="G14" s="75">
        <v>46.07</v>
      </c>
      <c r="H14" s="75"/>
      <c r="I14" s="75" t="s">
        <v>336</v>
      </c>
      <c r="J14" s="75"/>
      <c r="K14" s="75" t="s">
        <v>336</v>
      </c>
      <c r="L14" s="75"/>
      <c r="M14" s="75"/>
      <c r="N14" s="75" t="s">
        <v>337</v>
      </c>
      <c r="O14" s="75"/>
      <c r="P14" s="75" t="s">
        <v>338</v>
      </c>
      <c r="Q14" s="75" t="s">
        <v>338</v>
      </c>
      <c r="R14" s="75"/>
      <c r="S14" s="75"/>
      <c r="T14" s="75" t="s">
        <v>356</v>
      </c>
      <c r="U14" s="75"/>
      <c r="V14" s="75"/>
      <c r="W14" s="75" t="s">
        <v>413</v>
      </c>
      <c r="X14" s="75"/>
      <c r="Y14" s="75"/>
      <c r="Z14" s="75"/>
      <c r="AA14" s="75" t="s">
        <v>342</v>
      </c>
      <c r="AB14" s="75"/>
      <c r="AC14" s="75" t="s">
        <v>427</v>
      </c>
      <c r="AD14" s="75"/>
      <c r="AE14" s="75"/>
      <c r="AF14" s="75"/>
      <c r="AG14" s="75" t="s">
        <v>407</v>
      </c>
      <c r="AH14" s="75"/>
      <c r="AI14" s="76"/>
      <c r="AJ14" s="77"/>
      <c r="AK14" s="77"/>
      <c r="AL14" s="77"/>
      <c r="AM14" s="77"/>
      <c r="AN14" s="77"/>
      <c r="AO14" s="77"/>
      <c r="AP14" s="77"/>
      <c r="AQ14" s="77" t="s">
        <v>390</v>
      </c>
      <c r="AR14" s="77"/>
      <c r="AS14" s="77" t="s">
        <v>432</v>
      </c>
      <c r="AT14" s="77" t="s">
        <v>433</v>
      </c>
      <c r="AU14" s="77"/>
      <c r="AV14" s="77"/>
      <c r="AW14" s="77" t="s">
        <v>428</v>
      </c>
      <c r="AX14" s="77"/>
      <c r="AY14" s="77" t="s">
        <v>434</v>
      </c>
      <c r="AZ14" s="77" t="s">
        <v>435</v>
      </c>
      <c r="BA14" s="77"/>
      <c r="BB14" s="77"/>
      <c r="BC14" s="77" t="s">
        <v>435</v>
      </c>
      <c r="BD14" s="77"/>
      <c r="BE14" s="77"/>
      <c r="BF14" s="77"/>
      <c r="BG14" s="77"/>
      <c r="BH14" s="78" t="s">
        <v>345</v>
      </c>
      <c r="BI14" s="78" t="s">
        <v>362</v>
      </c>
      <c r="BJ14" s="78" t="s">
        <v>345</v>
      </c>
      <c r="BK14" s="78" t="s">
        <v>350</v>
      </c>
      <c r="BL14" s="78" t="s">
        <v>41</v>
      </c>
      <c r="BM14" s="78">
        <v>4</v>
      </c>
      <c r="BN14" s="78">
        <v>4</v>
      </c>
      <c r="BO14" s="78"/>
      <c r="BP14" s="78"/>
      <c r="BQ14" s="78"/>
      <c r="BR14" s="78"/>
      <c r="BS14" s="78"/>
      <c r="BT14" s="78">
        <v>7</v>
      </c>
      <c r="BU14" s="78"/>
      <c r="BV14" s="78">
        <v>6</v>
      </c>
      <c r="BW14" s="78">
        <v>3</v>
      </c>
      <c r="BX14" s="78">
        <v>3</v>
      </c>
      <c r="BY14" s="78"/>
      <c r="BZ14" s="78"/>
      <c r="CA14" s="78">
        <v>1.5</v>
      </c>
      <c r="CB14" s="78"/>
      <c r="CC14" s="78"/>
      <c r="CD14" s="78"/>
      <c r="CE14" s="78"/>
      <c r="CF14" s="78"/>
      <c r="CG14" s="78"/>
      <c r="CH14" s="78"/>
      <c r="CI14" s="78">
        <v>5</v>
      </c>
      <c r="CJ14" s="78"/>
      <c r="CK14" s="78">
        <v>1.5</v>
      </c>
      <c r="CL14" s="78"/>
      <c r="CM14" s="78">
        <v>4</v>
      </c>
      <c r="CN14" s="78">
        <v>7</v>
      </c>
      <c r="CO14" s="79"/>
      <c r="CP14" s="80">
        <f t="shared" si="3"/>
        <v>4</v>
      </c>
      <c r="CQ14" s="81" t="str">
        <f t="shared" si="0"/>
        <v>Yes</v>
      </c>
      <c r="CR14" s="81" t="str">
        <f t="shared" si="4"/>
        <v>No</v>
      </c>
      <c r="CS14" s="81">
        <f t="shared" si="5"/>
        <v>4.6070000000000002</v>
      </c>
      <c r="CT14" s="81">
        <f t="shared" si="1"/>
        <v>-4.6070000000000002</v>
      </c>
      <c r="CU14" s="81">
        <f t="shared" si="1"/>
        <v>-4.6070000000000002</v>
      </c>
      <c r="CV14" s="81">
        <f t="shared" si="1"/>
        <v>-4.6070000000000002</v>
      </c>
      <c r="CW14" s="81">
        <f t="shared" si="1"/>
        <v>-4.6070000000000002</v>
      </c>
      <c r="CX14" s="81">
        <f t="shared" si="1"/>
        <v>-4.6070000000000002</v>
      </c>
      <c r="CY14" s="81">
        <f t="shared" si="1"/>
        <v>2.3929999999999998</v>
      </c>
      <c r="CZ14" s="81">
        <f t="shared" si="1"/>
        <v>-4.6070000000000002</v>
      </c>
      <c r="DA14" s="81">
        <f t="shared" si="6"/>
        <v>-3.2140000000000004</v>
      </c>
      <c r="DB14" s="81">
        <f t="shared" si="1"/>
        <v>-1.6070000000000002</v>
      </c>
      <c r="DC14" s="81">
        <f t="shared" si="1"/>
        <v>-1.6070000000000002</v>
      </c>
      <c r="DD14" s="81">
        <f t="shared" si="1"/>
        <v>-4.6070000000000002</v>
      </c>
      <c r="DE14" s="81">
        <f t="shared" si="1"/>
        <v>-4.6070000000000002</v>
      </c>
      <c r="DF14" s="81">
        <f t="shared" si="1"/>
        <v>-3.1070000000000002</v>
      </c>
      <c r="DG14" s="81">
        <f t="shared" si="1"/>
        <v>-4.6070000000000002</v>
      </c>
      <c r="DH14" s="81">
        <f t="shared" si="1"/>
        <v>-4.6070000000000002</v>
      </c>
      <c r="DI14" s="81">
        <f t="shared" si="1"/>
        <v>-4.6070000000000002</v>
      </c>
      <c r="DJ14" s="81">
        <f t="shared" si="2"/>
        <v>-4.6070000000000002</v>
      </c>
      <c r="DK14" s="81">
        <f t="shared" si="2"/>
        <v>-4.6070000000000002</v>
      </c>
      <c r="DL14" s="81">
        <f t="shared" si="2"/>
        <v>-4.6070000000000002</v>
      </c>
      <c r="DM14" s="81">
        <f t="shared" si="2"/>
        <v>-4.6070000000000002</v>
      </c>
      <c r="DN14" s="81">
        <f t="shared" si="2"/>
        <v>0.39299999999999979</v>
      </c>
      <c r="DO14" s="81">
        <f t="shared" si="2"/>
        <v>-4.6070000000000002</v>
      </c>
      <c r="DP14" s="81">
        <f t="shared" si="2"/>
        <v>-3.1070000000000002</v>
      </c>
      <c r="DQ14" s="81">
        <f t="shared" si="2"/>
        <v>-4.6070000000000002</v>
      </c>
      <c r="DR14" s="81">
        <f t="shared" si="2"/>
        <v>-0.60700000000000021</v>
      </c>
      <c r="DS14" s="81">
        <f t="shared" si="2"/>
        <v>2.3929999999999998</v>
      </c>
    </row>
    <row r="15" spans="1:123" x14ac:dyDescent="0.25">
      <c r="A15" s="75" t="s">
        <v>436</v>
      </c>
      <c r="B15" s="75" t="s">
        <v>437</v>
      </c>
      <c r="C15" s="75" t="s">
        <v>90</v>
      </c>
      <c r="D15" s="75" t="s">
        <v>26</v>
      </c>
      <c r="E15" s="75">
        <v>-3.94</v>
      </c>
      <c r="F15" s="75">
        <v>2.7</v>
      </c>
      <c r="G15" s="75">
        <v>66.400000000000006</v>
      </c>
      <c r="H15" s="75"/>
      <c r="I15" s="75" t="s">
        <v>353</v>
      </c>
      <c r="J15" s="75" t="s">
        <v>353</v>
      </c>
      <c r="K15" s="75" t="s">
        <v>353</v>
      </c>
      <c r="L15" s="75" t="s">
        <v>336</v>
      </c>
      <c r="M15" s="75"/>
      <c r="N15" s="75" t="s">
        <v>366</v>
      </c>
      <c r="O15" s="75"/>
      <c r="P15" s="75" t="s">
        <v>376</v>
      </c>
      <c r="Q15" s="75" t="s">
        <v>376</v>
      </c>
      <c r="R15" s="75" t="s">
        <v>339</v>
      </c>
      <c r="S15" s="75"/>
      <c r="T15" s="75"/>
      <c r="U15" s="75"/>
      <c r="V15" s="75"/>
      <c r="W15" s="75" t="s">
        <v>377</v>
      </c>
      <c r="X15" s="75"/>
      <c r="Y15" s="75"/>
      <c r="Z15" s="75"/>
      <c r="AA15" s="75"/>
      <c r="AB15" s="75"/>
      <c r="AC15" s="75"/>
      <c r="AD15" s="75" t="s">
        <v>370</v>
      </c>
      <c r="AE15" s="75"/>
      <c r="AF15" s="75"/>
      <c r="AG15" s="75" t="s">
        <v>407</v>
      </c>
      <c r="AH15" s="75"/>
      <c r="AI15" s="76"/>
      <c r="AJ15" s="77"/>
      <c r="AK15" s="77"/>
      <c r="AL15" s="77"/>
      <c r="AM15" s="77"/>
      <c r="AN15" s="77"/>
      <c r="AO15" s="77"/>
      <c r="AP15" s="77"/>
      <c r="AQ15" s="77"/>
      <c r="AR15" s="77"/>
      <c r="AS15" s="77"/>
      <c r="AT15" s="77" t="s">
        <v>380</v>
      </c>
      <c r="AU15" s="77"/>
      <c r="AV15" s="77"/>
      <c r="AW15" s="77"/>
      <c r="AX15" s="77"/>
      <c r="AY15" s="77"/>
      <c r="AZ15" s="77" t="s">
        <v>408</v>
      </c>
      <c r="BA15" s="77" t="s">
        <v>382</v>
      </c>
      <c r="BB15" s="77"/>
      <c r="BC15" s="77" t="s">
        <v>350</v>
      </c>
      <c r="BD15" s="77"/>
      <c r="BE15" s="77"/>
      <c r="BF15" s="77"/>
      <c r="BG15" s="77"/>
      <c r="BH15" s="78" t="s">
        <v>384</v>
      </c>
      <c r="BI15" s="78" t="s">
        <v>438</v>
      </c>
      <c r="BJ15" s="78" t="s">
        <v>384</v>
      </c>
      <c r="BK15" s="78" t="s">
        <v>382</v>
      </c>
      <c r="BL15" s="78" t="s">
        <v>25</v>
      </c>
      <c r="BM15" s="78">
        <v>7</v>
      </c>
      <c r="BN15" s="78">
        <v>7</v>
      </c>
      <c r="BO15" s="78"/>
      <c r="BP15" s="78"/>
      <c r="BQ15" s="78"/>
      <c r="BR15" s="78"/>
      <c r="BS15" s="78"/>
      <c r="BT15" s="78"/>
      <c r="BU15" s="78"/>
      <c r="BV15" s="78"/>
      <c r="BW15" s="78"/>
      <c r="BX15" s="78"/>
      <c r="BY15" s="78"/>
      <c r="BZ15" s="78"/>
      <c r="CA15" s="78">
        <v>3</v>
      </c>
      <c r="CB15" s="78"/>
      <c r="CC15" s="78"/>
      <c r="CD15" s="78"/>
      <c r="CE15" s="78"/>
      <c r="CF15" s="78">
        <v>7</v>
      </c>
      <c r="CG15" s="78"/>
      <c r="CH15" s="78"/>
      <c r="CI15" s="78"/>
      <c r="CJ15" s="78"/>
      <c r="CK15" s="78">
        <v>4</v>
      </c>
      <c r="CL15" s="78"/>
      <c r="CM15" s="78"/>
      <c r="CN15" s="78">
        <v>9</v>
      </c>
      <c r="CO15" s="79"/>
      <c r="CP15" s="80">
        <f t="shared" si="3"/>
        <v>0</v>
      </c>
      <c r="CQ15" s="81" t="str">
        <f t="shared" si="0"/>
        <v>Yes</v>
      </c>
      <c r="CR15" s="81" t="str">
        <f t="shared" si="4"/>
        <v>No</v>
      </c>
      <c r="CS15" s="81">
        <f t="shared" si="5"/>
        <v>6.6400000000000006</v>
      </c>
      <c r="CT15" s="81">
        <f t="shared" si="1"/>
        <v>-6.6400000000000006</v>
      </c>
      <c r="CU15" s="81">
        <f t="shared" si="1"/>
        <v>-6.6400000000000006</v>
      </c>
      <c r="CV15" s="81">
        <f t="shared" si="1"/>
        <v>-6.6400000000000006</v>
      </c>
      <c r="CW15" s="81">
        <f t="shared" si="1"/>
        <v>-6.6400000000000006</v>
      </c>
      <c r="CX15" s="81">
        <f t="shared" si="1"/>
        <v>-6.6400000000000006</v>
      </c>
      <c r="CY15" s="81">
        <f t="shared" si="1"/>
        <v>-6.6400000000000006</v>
      </c>
      <c r="CZ15" s="81">
        <f t="shared" si="1"/>
        <v>-6.6400000000000006</v>
      </c>
      <c r="DA15" s="81">
        <f t="shared" si="6"/>
        <v>-13.280000000000001</v>
      </c>
      <c r="DB15" s="81">
        <f t="shared" si="1"/>
        <v>-6.6400000000000006</v>
      </c>
      <c r="DC15" s="81">
        <f t="shared" si="1"/>
        <v>-6.6400000000000006</v>
      </c>
      <c r="DD15" s="81">
        <f t="shared" si="1"/>
        <v>-6.6400000000000006</v>
      </c>
      <c r="DE15" s="81">
        <f t="shared" si="1"/>
        <v>-6.6400000000000006</v>
      </c>
      <c r="DF15" s="81">
        <f t="shared" si="1"/>
        <v>-3.6400000000000006</v>
      </c>
      <c r="DG15" s="81">
        <f t="shared" si="1"/>
        <v>-6.6400000000000006</v>
      </c>
      <c r="DH15" s="81">
        <f t="shared" si="1"/>
        <v>-6.6400000000000006</v>
      </c>
      <c r="DI15" s="81">
        <f t="shared" si="1"/>
        <v>-6.6400000000000006</v>
      </c>
      <c r="DJ15" s="81">
        <f t="shared" si="2"/>
        <v>-6.6400000000000006</v>
      </c>
      <c r="DK15" s="81">
        <f t="shared" si="2"/>
        <v>0.35999999999999943</v>
      </c>
      <c r="DL15" s="81">
        <f t="shared" si="2"/>
        <v>-6.6400000000000006</v>
      </c>
      <c r="DM15" s="81">
        <f t="shared" si="2"/>
        <v>-6.6400000000000006</v>
      </c>
      <c r="DN15" s="81">
        <f t="shared" si="2"/>
        <v>-6.6400000000000006</v>
      </c>
      <c r="DO15" s="81">
        <f t="shared" si="2"/>
        <v>-6.6400000000000006</v>
      </c>
      <c r="DP15" s="81">
        <f t="shared" si="2"/>
        <v>-2.6400000000000006</v>
      </c>
      <c r="DQ15" s="81">
        <f t="shared" si="2"/>
        <v>-6.6400000000000006</v>
      </c>
      <c r="DR15" s="81">
        <f t="shared" si="2"/>
        <v>-6.6400000000000006</v>
      </c>
      <c r="DS15" s="81">
        <f t="shared" si="2"/>
        <v>2.3599999999999994</v>
      </c>
    </row>
    <row r="16" spans="1:123" x14ac:dyDescent="0.25">
      <c r="A16" s="75" t="s">
        <v>439</v>
      </c>
      <c r="B16" s="75" t="s">
        <v>440</v>
      </c>
      <c r="C16" s="75" t="s">
        <v>90</v>
      </c>
      <c r="D16" s="75" t="s">
        <v>26</v>
      </c>
      <c r="E16" s="75">
        <v>-3.0059999999999998</v>
      </c>
      <c r="F16" s="75">
        <v>2.75</v>
      </c>
      <c r="G16" s="75">
        <v>57.56</v>
      </c>
      <c r="H16" s="75"/>
      <c r="I16" s="75" t="s">
        <v>336</v>
      </c>
      <c r="J16" s="75"/>
      <c r="K16" s="75" t="s">
        <v>336</v>
      </c>
      <c r="L16" s="75" t="s">
        <v>336</v>
      </c>
      <c r="M16" s="75"/>
      <c r="N16" s="75"/>
      <c r="O16" s="75"/>
      <c r="P16" s="75" t="s">
        <v>354</v>
      </c>
      <c r="Q16" s="75" t="s">
        <v>354</v>
      </c>
      <c r="R16" s="75"/>
      <c r="S16" s="75" t="s">
        <v>441</v>
      </c>
      <c r="T16" s="75" t="s">
        <v>356</v>
      </c>
      <c r="U16" s="75"/>
      <c r="V16" s="75"/>
      <c r="W16" s="75" t="s">
        <v>341</v>
      </c>
      <c r="X16" s="75"/>
      <c r="Y16" s="75"/>
      <c r="Z16" s="75"/>
      <c r="AA16" s="75"/>
      <c r="AB16" s="75"/>
      <c r="AC16" s="75" t="s">
        <v>343</v>
      </c>
      <c r="AD16" s="75"/>
      <c r="AE16" s="75" t="s">
        <v>422</v>
      </c>
      <c r="AF16" s="75"/>
      <c r="AG16" s="75" t="s">
        <v>357</v>
      </c>
      <c r="AH16" s="75"/>
      <c r="AI16" s="76"/>
      <c r="AJ16" s="77"/>
      <c r="AK16" s="77"/>
      <c r="AL16" s="77"/>
      <c r="AM16" s="77"/>
      <c r="AN16" s="77"/>
      <c r="AO16" s="77"/>
      <c r="AP16" s="77"/>
      <c r="AQ16" s="77"/>
      <c r="AR16" s="77" t="s">
        <v>344</v>
      </c>
      <c r="AS16" s="77" t="s">
        <v>442</v>
      </c>
      <c r="AT16" s="77" t="s">
        <v>443</v>
      </c>
      <c r="AU16" s="77"/>
      <c r="AV16" s="77"/>
      <c r="AW16" s="77"/>
      <c r="AX16" s="77"/>
      <c r="AY16" s="77" t="s">
        <v>381</v>
      </c>
      <c r="AZ16" s="77"/>
      <c r="BA16" s="77"/>
      <c r="BB16" s="77"/>
      <c r="BC16" s="77" t="s">
        <v>444</v>
      </c>
      <c r="BD16" s="77"/>
      <c r="BE16" s="77"/>
      <c r="BF16" s="77"/>
      <c r="BG16" s="77"/>
      <c r="BH16" s="78" t="s">
        <v>384</v>
      </c>
      <c r="BI16" s="78" t="s">
        <v>384</v>
      </c>
      <c r="BJ16" s="78" t="s">
        <v>384</v>
      </c>
      <c r="BK16" s="78" t="s">
        <v>382</v>
      </c>
      <c r="BL16" s="78" t="s">
        <v>25</v>
      </c>
      <c r="BM16" s="78">
        <v>7</v>
      </c>
      <c r="BN16" s="78">
        <v>7</v>
      </c>
      <c r="BO16" s="78"/>
      <c r="BP16" s="78"/>
      <c r="BQ16" s="78"/>
      <c r="BR16" s="78">
        <v>4</v>
      </c>
      <c r="BS16" s="78"/>
      <c r="BT16" s="78">
        <v>8</v>
      </c>
      <c r="BU16" s="78"/>
      <c r="BV16" s="78">
        <v>16</v>
      </c>
      <c r="BW16" s="78">
        <v>8</v>
      </c>
      <c r="BX16" s="78">
        <v>8</v>
      </c>
      <c r="BY16" s="78"/>
      <c r="BZ16" s="78"/>
      <c r="CA16" s="78"/>
      <c r="CB16" s="78"/>
      <c r="CC16" s="78"/>
      <c r="CD16" s="78"/>
      <c r="CE16" s="78"/>
      <c r="CF16" s="78"/>
      <c r="CG16" s="78"/>
      <c r="CH16" s="78"/>
      <c r="CI16" s="78"/>
      <c r="CJ16" s="78"/>
      <c r="CK16" s="78">
        <v>5.5</v>
      </c>
      <c r="CL16" s="78"/>
      <c r="CM16" s="78"/>
      <c r="CN16" s="78">
        <v>9</v>
      </c>
      <c r="CO16" s="79"/>
      <c r="CP16" s="80">
        <f t="shared" si="3"/>
        <v>0</v>
      </c>
      <c r="CQ16" s="81" t="str">
        <f t="shared" si="0"/>
        <v>Yes</v>
      </c>
      <c r="CR16" s="81" t="str">
        <f t="shared" si="4"/>
        <v>No</v>
      </c>
      <c r="CS16" s="81">
        <f t="shared" si="5"/>
        <v>5.7560000000000002</v>
      </c>
      <c r="CT16" s="81">
        <f t="shared" si="1"/>
        <v>-5.7560000000000002</v>
      </c>
      <c r="CU16" s="81">
        <f t="shared" si="1"/>
        <v>-5.7560000000000002</v>
      </c>
      <c r="CV16" s="81">
        <f t="shared" si="1"/>
        <v>-5.7560000000000002</v>
      </c>
      <c r="CW16" s="81">
        <f t="shared" si="1"/>
        <v>-1.7560000000000002</v>
      </c>
      <c r="CX16" s="81">
        <f t="shared" si="1"/>
        <v>-5.7560000000000002</v>
      </c>
      <c r="CY16" s="81">
        <f t="shared" si="1"/>
        <v>2.2439999999999998</v>
      </c>
      <c r="CZ16" s="81">
        <f t="shared" si="1"/>
        <v>-5.7560000000000002</v>
      </c>
      <c r="DA16" s="81">
        <f t="shared" si="6"/>
        <v>4.4879999999999995</v>
      </c>
      <c r="DB16" s="81">
        <f t="shared" si="1"/>
        <v>2.2439999999999998</v>
      </c>
      <c r="DC16" s="81">
        <f t="shared" si="1"/>
        <v>2.2439999999999998</v>
      </c>
      <c r="DD16" s="81">
        <f t="shared" si="1"/>
        <v>-5.7560000000000002</v>
      </c>
      <c r="DE16" s="81">
        <f t="shared" si="1"/>
        <v>-5.7560000000000002</v>
      </c>
      <c r="DF16" s="81">
        <f t="shared" si="1"/>
        <v>-5.7560000000000002</v>
      </c>
      <c r="DG16" s="81">
        <f t="shared" si="1"/>
        <v>-5.7560000000000002</v>
      </c>
      <c r="DH16" s="81">
        <f t="shared" si="1"/>
        <v>-5.7560000000000002</v>
      </c>
      <c r="DI16" s="81">
        <f t="shared" si="1"/>
        <v>-5.7560000000000002</v>
      </c>
      <c r="DJ16" s="81">
        <f t="shared" si="2"/>
        <v>-5.7560000000000002</v>
      </c>
      <c r="DK16" s="81">
        <f t="shared" si="2"/>
        <v>-5.7560000000000002</v>
      </c>
      <c r="DL16" s="81">
        <f t="shared" si="2"/>
        <v>-5.7560000000000002</v>
      </c>
      <c r="DM16" s="81">
        <f t="shared" si="2"/>
        <v>-5.7560000000000002</v>
      </c>
      <c r="DN16" s="81">
        <f t="shared" si="2"/>
        <v>-5.7560000000000002</v>
      </c>
      <c r="DO16" s="81">
        <f t="shared" si="2"/>
        <v>-5.7560000000000002</v>
      </c>
      <c r="DP16" s="81">
        <f t="shared" si="2"/>
        <v>-0.25600000000000023</v>
      </c>
      <c r="DQ16" s="81">
        <f t="shared" si="2"/>
        <v>-5.7560000000000002</v>
      </c>
      <c r="DR16" s="81">
        <f t="shared" si="2"/>
        <v>-5.7560000000000002</v>
      </c>
      <c r="DS16" s="81">
        <f t="shared" si="2"/>
        <v>3.2439999999999998</v>
      </c>
    </row>
    <row r="17" spans="1:123" x14ac:dyDescent="0.25">
      <c r="A17" s="75" t="s">
        <v>439</v>
      </c>
      <c r="B17" s="75" t="s">
        <v>445</v>
      </c>
      <c r="C17" s="75" t="s">
        <v>40</v>
      </c>
      <c r="D17" s="75" t="s">
        <v>40</v>
      </c>
      <c r="E17" s="75">
        <v>-4.7699999999999996</v>
      </c>
      <c r="F17" s="75">
        <v>0</v>
      </c>
      <c r="G17" s="75">
        <v>47.7</v>
      </c>
      <c r="H17" s="75" t="s">
        <v>27</v>
      </c>
      <c r="I17" s="75" t="s">
        <v>353</v>
      </c>
      <c r="J17" s="75"/>
      <c r="K17" s="75" t="s">
        <v>353</v>
      </c>
      <c r="L17" s="75" t="s">
        <v>336</v>
      </c>
      <c r="M17" s="75"/>
      <c r="N17" s="75" t="s">
        <v>337</v>
      </c>
      <c r="O17" s="75"/>
      <c r="P17" s="75" t="s">
        <v>354</v>
      </c>
      <c r="Q17" s="75" t="s">
        <v>354</v>
      </c>
      <c r="R17" s="75"/>
      <c r="S17" s="75"/>
      <c r="T17" s="75" t="s">
        <v>356</v>
      </c>
      <c r="U17" s="75"/>
      <c r="V17" s="75"/>
      <c r="W17" s="75" t="s">
        <v>413</v>
      </c>
      <c r="X17" s="75"/>
      <c r="Y17" s="75"/>
      <c r="Z17" s="75" t="s">
        <v>446</v>
      </c>
      <c r="AA17" s="75" t="s">
        <v>394</v>
      </c>
      <c r="AB17" s="75"/>
      <c r="AC17" s="75" t="s">
        <v>343</v>
      </c>
      <c r="AD17" s="75"/>
      <c r="AE17" s="75"/>
      <c r="AF17" s="75"/>
      <c r="AG17" s="75"/>
      <c r="AH17" s="75"/>
      <c r="AI17" s="76"/>
      <c r="AJ17" s="77"/>
      <c r="AK17" s="77"/>
      <c r="AL17" s="77"/>
      <c r="AM17" s="77"/>
      <c r="AN17" s="77"/>
      <c r="AO17" s="77"/>
      <c r="AP17" s="77"/>
      <c r="AQ17" s="77"/>
      <c r="AR17" s="77"/>
      <c r="AS17" s="77" t="s">
        <v>344</v>
      </c>
      <c r="AT17" s="77"/>
      <c r="AU17" s="77"/>
      <c r="AV17" s="77"/>
      <c r="AW17" s="77" t="s">
        <v>389</v>
      </c>
      <c r="AX17" s="77"/>
      <c r="AY17" s="77"/>
      <c r="AZ17" s="77" t="s">
        <v>447</v>
      </c>
      <c r="BA17" s="77"/>
      <c r="BB17" s="77"/>
      <c r="BC17" s="77"/>
      <c r="BD17" s="77"/>
      <c r="BE17" s="77"/>
      <c r="BF17" s="77"/>
      <c r="BG17" s="77"/>
      <c r="BH17" s="78" t="s">
        <v>362</v>
      </c>
      <c r="BI17" s="78" t="s">
        <v>345</v>
      </c>
      <c r="BJ17" s="78" t="s">
        <v>362</v>
      </c>
      <c r="BK17" s="78" t="s">
        <v>361</v>
      </c>
      <c r="BL17" s="78" t="s">
        <v>40</v>
      </c>
      <c r="BM17" s="78">
        <v>5.5</v>
      </c>
      <c r="BN17" s="78">
        <v>5.5</v>
      </c>
      <c r="BO17" s="78"/>
      <c r="BP17" s="78"/>
      <c r="BQ17" s="78"/>
      <c r="BR17" s="78"/>
      <c r="BS17" s="78"/>
      <c r="BT17" s="78">
        <v>4</v>
      </c>
      <c r="BU17" s="78"/>
      <c r="BV17" s="78"/>
      <c r="BW17" s="78"/>
      <c r="BX17" s="78"/>
      <c r="BY17" s="78"/>
      <c r="BZ17" s="78"/>
      <c r="CA17" s="78">
        <v>1.5</v>
      </c>
      <c r="CB17" s="78"/>
      <c r="CC17" s="78"/>
      <c r="CD17" s="78"/>
      <c r="CE17" s="78"/>
      <c r="CF17" s="78"/>
      <c r="CG17" s="78"/>
      <c r="CH17" s="78"/>
      <c r="CI17" s="78">
        <v>3</v>
      </c>
      <c r="CJ17" s="78"/>
      <c r="CK17" s="78"/>
      <c r="CL17" s="78"/>
      <c r="CM17" s="78"/>
      <c r="CN17" s="78"/>
      <c r="CO17" s="79"/>
      <c r="CP17" s="80">
        <f t="shared" si="3"/>
        <v>0</v>
      </c>
      <c r="CQ17" s="81" t="str">
        <f t="shared" si="0"/>
        <v>No</v>
      </c>
      <c r="CR17" s="81" t="str">
        <f t="shared" si="4"/>
        <v>No</v>
      </c>
      <c r="CS17" s="81">
        <f t="shared" si="5"/>
        <v>4.7700000000000005</v>
      </c>
      <c r="CT17" s="81">
        <f t="shared" si="1"/>
        <v>-4.7700000000000005</v>
      </c>
      <c r="CU17" s="81">
        <f t="shared" si="1"/>
        <v>-4.7700000000000005</v>
      </c>
      <c r="CV17" s="81">
        <f t="shared" si="1"/>
        <v>-4.7700000000000005</v>
      </c>
      <c r="CW17" s="81">
        <f t="shared" si="1"/>
        <v>-4.7700000000000005</v>
      </c>
      <c r="CX17" s="81">
        <f t="shared" si="1"/>
        <v>-4.7700000000000005</v>
      </c>
      <c r="CY17" s="81">
        <f t="shared" si="1"/>
        <v>-0.77000000000000046</v>
      </c>
      <c r="CZ17" s="81">
        <f t="shared" si="1"/>
        <v>-4.7700000000000005</v>
      </c>
      <c r="DA17" s="81">
        <f t="shared" si="6"/>
        <v>-9.5400000000000009</v>
      </c>
      <c r="DB17" s="81">
        <f t="shared" si="1"/>
        <v>-4.7700000000000005</v>
      </c>
      <c r="DC17" s="81">
        <f t="shared" si="1"/>
        <v>-4.7700000000000005</v>
      </c>
      <c r="DD17" s="81">
        <f t="shared" si="1"/>
        <v>-4.7700000000000005</v>
      </c>
      <c r="DE17" s="81">
        <f t="shared" si="1"/>
        <v>-4.7700000000000005</v>
      </c>
      <c r="DF17" s="81">
        <f t="shared" si="1"/>
        <v>-3.2700000000000005</v>
      </c>
      <c r="DG17" s="81">
        <f t="shared" si="1"/>
        <v>-4.7700000000000005</v>
      </c>
      <c r="DH17" s="81">
        <f t="shared" si="1"/>
        <v>-4.7700000000000005</v>
      </c>
      <c r="DI17" s="81">
        <f t="shared" si="1"/>
        <v>-4.7700000000000005</v>
      </c>
      <c r="DJ17" s="81">
        <f t="shared" si="2"/>
        <v>-4.7700000000000005</v>
      </c>
      <c r="DK17" s="81">
        <f t="shared" si="2"/>
        <v>-4.7700000000000005</v>
      </c>
      <c r="DL17" s="81">
        <f t="shared" si="2"/>
        <v>-4.7700000000000005</v>
      </c>
      <c r="DM17" s="81">
        <f t="shared" si="2"/>
        <v>-4.7700000000000005</v>
      </c>
      <c r="DN17" s="81">
        <f t="shared" si="2"/>
        <v>-1.7700000000000005</v>
      </c>
      <c r="DO17" s="81">
        <f t="shared" si="2"/>
        <v>-4.7700000000000005</v>
      </c>
      <c r="DP17" s="81">
        <f t="shared" si="2"/>
        <v>-4.7700000000000005</v>
      </c>
      <c r="DQ17" s="81">
        <f t="shared" si="2"/>
        <v>-4.7700000000000005</v>
      </c>
      <c r="DR17" s="81">
        <f t="shared" si="2"/>
        <v>-4.7700000000000005</v>
      </c>
      <c r="DS17" s="81">
        <f t="shared" si="2"/>
        <v>-4.7700000000000005</v>
      </c>
    </row>
    <row r="18" spans="1:123" x14ac:dyDescent="0.25">
      <c r="A18" s="75" t="s">
        <v>448</v>
      </c>
      <c r="B18" s="75" t="s">
        <v>449</v>
      </c>
      <c r="C18" s="75" t="s">
        <v>40</v>
      </c>
      <c r="D18" s="75" t="s">
        <v>26</v>
      </c>
      <c r="E18" s="75">
        <v>-4.68</v>
      </c>
      <c r="F18" s="75">
        <v>1.3</v>
      </c>
      <c r="G18" s="75">
        <v>59.8</v>
      </c>
      <c r="H18" s="75"/>
      <c r="I18" s="75" t="s">
        <v>336</v>
      </c>
      <c r="J18" s="75"/>
      <c r="K18" s="75" t="s">
        <v>336</v>
      </c>
      <c r="L18" s="75"/>
      <c r="M18" s="75"/>
      <c r="N18" s="75" t="s">
        <v>366</v>
      </c>
      <c r="O18" s="75"/>
      <c r="P18" s="75" t="s">
        <v>367</v>
      </c>
      <c r="Q18" s="75" t="s">
        <v>367</v>
      </c>
      <c r="R18" s="75"/>
      <c r="S18" s="75"/>
      <c r="T18" s="75" t="s">
        <v>400</v>
      </c>
      <c r="U18" s="75" t="s">
        <v>368</v>
      </c>
      <c r="V18" s="75" t="s">
        <v>388</v>
      </c>
      <c r="W18" s="75" t="s">
        <v>369</v>
      </c>
      <c r="X18" s="75"/>
      <c r="Y18" s="75"/>
      <c r="Z18" s="75"/>
      <c r="AA18" s="75"/>
      <c r="AB18" s="75"/>
      <c r="AC18" s="75" t="s">
        <v>395</v>
      </c>
      <c r="AD18" s="75"/>
      <c r="AE18" s="75"/>
      <c r="AF18" s="75"/>
      <c r="AG18" s="75"/>
      <c r="AH18" s="75"/>
      <c r="AI18" s="76"/>
      <c r="AJ18" s="77"/>
      <c r="AK18" s="77"/>
      <c r="AL18" s="77"/>
      <c r="AM18" s="77" t="s">
        <v>344</v>
      </c>
      <c r="AN18" s="77"/>
      <c r="AO18" s="77"/>
      <c r="AP18" s="77"/>
      <c r="AQ18" s="77" t="s">
        <v>450</v>
      </c>
      <c r="AR18" s="77"/>
      <c r="AS18" s="77" t="s">
        <v>362</v>
      </c>
      <c r="AT18" s="77" t="s">
        <v>451</v>
      </c>
      <c r="AU18" s="77"/>
      <c r="AV18" s="77"/>
      <c r="AW18" s="77"/>
      <c r="AX18" s="77"/>
      <c r="AY18" s="77" t="s">
        <v>452</v>
      </c>
      <c r="AZ18" s="77" t="s">
        <v>350</v>
      </c>
      <c r="BA18" s="77"/>
      <c r="BB18" s="77"/>
      <c r="BC18" s="77"/>
      <c r="BD18" s="77"/>
      <c r="BE18" s="77"/>
      <c r="BF18" s="77"/>
      <c r="BG18" s="77"/>
      <c r="BH18" s="78" t="s">
        <v>384</v>
      </c>
      <c r="BI18" s="78" t="s">
        <v>384</v>
      </c>
      <c r="BJ18" s="78" t="s">
        <v>384</v>
      </c>
      <c r="BK18" s="78" t="s">
        <v>382</v>
      </c>
      <c r="BL18" s="78" t="s">
        <v>25</v>
      </c>
      <c r="BM18" s="78">
        <v>7</v>
      </c>
      <c r="BN18" s="78">
        <v>7</v>
      </c>
      <c r="BO18" s="78"/>
      <c r="BP18" s="78">
        <v>4</v>
      </c>
      <c r="BQ18" s="78">
        <v>4</v>
      </c>
      <c r="BR18" s="78"/>
      <c r="BS18" s="78"/>
      <c r="BT18" s="78">
        <v>6</v>
      </c>
      <c r="BU18" s="78"/>
      <c r="BV18" s="78">
        <v>7</v>
      </c>
      <c r="BW18" s="78">
        <v>4</v>
      </c>
      <c r="BX18" s="78">
        <v>3</v>
      </c>
      <c r="BY18" s="78"/>
      <c r="BZ18" s="78"/>
      <c r="CA18" s="78">
        <v>4</v>
      </c>
      <c r="CB18" s="78"/>
      <c r="CC18" s="78"/>
      <c r="CD18" s="78"/>
      <c r="CE18" s="78"/>
      <c r="CF18" s="78"/>
      <c r="CG18" s="78"/>
      <c r="CH18" s="78"/>
      <c r="CI18" s="78"/>
      <c r="CJ18" s="78"/>
      <c r="CK18" s="78"/>
      <c r="CL18" s="78"/>
      <c r="CM18" s="78">
        <v>2</v>
      </c>
      <c r="CN18" s="78">
        <v>6</v>
      </c>
      <c r="CO18" s="79"/>
      <c r="CP18" s="80">
        <f t="shared" si="3"/>
        <v>2</v>
      </c>
      <c r="CQ18" s="81" t="str">
        <f t="shared" si="0"/>
        <v>Yes</v>
      </c>
      <c r="CR18" s="81" t="str">
        <f t="shared" si="4"/>
        <v>No</v>
      </c>
      <c r="CS18" s="81">
        <f t="shared" si="5"/>
        <v>5.9799999999999995</v>
      </c>
      <c r="CT18" s="81">
        <f t="shared" si="1"/>
        <v>-5.9799999999999995</v>
      </c>
      <c r="CU18" s="81">
        <f t="shared" si="1"/>
        <v>-1.9799999999999995</v>
      </c>
      <c r="CV18" s="81">
        <f t="shared" si="1"/>
        <v>-1.9799999999999995</v>
      </c>
      <c r="CW18" s="81">
        <f t="shared" si="1"/>
        <v>-5.9799999999999995</v>
      </c>
      <c r="CX18" s="81">
        <f t="shared" si="1"/>
        <v>-5.9799999999999995</v>
      </c>
      <c r="CY18" s="81">
        <f t="shared" si="1"/>
        <v>2.0000000000000462E-2</v>
      </c>
      <c r="CZ18" s="81">
        <f t="shared" si="1"/>
        <v>-5.9799999999999995</v>
      </c>
      <c r="DA18" s="81">
        <f t="shared" si="6"/>
        <v>-4.9599999999999991</v>
      </c>
      <c r="DB18" s="81">
        <f t="shared" si="1"/>
        <v>-1.9799999999999995</v>
      </c>
      <c r="DC18" s="81">
        <f t="shared" si="1"/>
        <v>-2.9799999999999995</v>
      </c>
      <c r="DD18" s="81">
        <f t="shared" si="1"/>
        <v>-5.9799999999999995</v>
      </c>
      <c r="DE18" s="81">
        <f t="shared" si="1"/>
        <v>-5.9799999999999995</v>
      </c>
      <c r="DF18" s="81">
        <f t="shared" si="1"/>
        <v>-1.9799999999999995</v>
      </c>
      <c r="DG18" s="81">
        <f t="shared" si="1"/>
        <v>-5.9799999999999995</v>
      </c>
      <c r="DH18" s="81">
        <f t="shared" si="1"/>
        <v>-5.9799999999999995</v>
      </c>
      <c r="DI18" s="81">
        <f t="shared" si="1"/>
        <v>-5.9799999999999995</v>
      </c>
      <c r="DJ18" s="81">
        <f t="shared" si="2"/>
        <v>-5.9799999999999995</v>
      </c>
      <c r="DK18" s="81">
        <f t="shared" si="2"/>
        <v>-5.9799999999999995</v>
      </c>
      <c r="DL18" s="81">
        <f t="shared" si="2"/>
        <v>-5.9799999999999995</v>
      </c>
      <c r="DM18" s="81">
        <f t="shared" si="2"/>
        <v>-5.9799999999999995</v>
      </c>
      <c r="DN18" s="81">
        <f t="shared" si="2"/>
        <v>-5.9799999999999995</v>
      </c>
      <c r="DO18" s="81">
        <f t="shared" si="2"/>
        <v>-5.9799999999999995</v>
      </c>
      <c r="DP18" s="81">
        <f t="shared" si="2"/>
        <v>-5.9799999999999995</v>
      </c>
      <c r="DQ18" s="81">
        <f t="shared" si="2"/>
        <v>-5.9799999999999995</v>
      </c>
      <c r="DR18" s="81">
        <f t="shared" si="2"/>
        <v>-3.9799999999999995</v>
      </c>
      <c r="DS18" s="81">
        <f t="shared" si="2"/>
        <v>2.0000000000000462E-2</v>
      </c>
    </row>
    <row r="19" spans="1:123" x14ac:dyDescent="0.25">
      <c r="A19" s="75" t="s">
        <v>453</v>
      </c>
      <c r="B19" s="75" t="s">
        <v>454</v>
      </c>
      <c r="C19" s="75" t="s">
        <v>90</v>
      </c>
      <c r="D19" s="75" t="s">
        <v>40</v>
      </c>
      <c r="E19" s="75">
        <v>-5.5720000000000001</v>
      </c>
      <c r="F19" s="75">
        <v>0</v>
      </c>
      <c r="G19" s="75">
        <v>55.72</v>
      </c>
      <c r="H19" s="75"/>
      <c r="I19" s="75" t="s">
        <v>353</v>
      </c>
      <c r="J19" s="75"/>
      <c r="K19" s="75" t="s">
        <v>336</v>
      </c>
      <c r="L19" s="75"/>
      <c r="M19" s="75"/>
      <c r="N19" s="75"/>
      <c r="O19" s="75"/>
      <c r="P19" s="75" t="s">
        <v>354</v>
      </c>
      <c r="Q19" s="75" t="s">
        <v>354</v>
      </c>
      <c r="R19" s="75"/>
      <c r="S19" s="75" t="s">
        <v>441</v>
      </c>
      <c r="T19" s="75"/>
      <c r="U19" s="75"/>
      <c r="V19" s="75"/>
      <c r="W19" s="75" t="s">
        <v>341</v>
      </c>
      <c r="X19" s="75"/>
      <c r="Y19" s="75"/>
      <c r="Z19" s="75" t="s">
        <v>446</v>
      </c>
      <c r="AA19" s="75"/>
      <c r="AB19" s="75"/>
      <c r="AC19" s="75" t="s">
        <v>395</v>
      </c>
      <c r="AD19" s="75"/>
      <c r="AE19" s="75" t="s">
        <v>422</v>
      </c>
      <c r="AF19" s="75" t="s">
        <v>455</v>
      </c>
      <c r="AG19" s="75"/>
      <c r="AH19" s="75"/>
      <c r="AI19" s="76"/>
      <c r="AJ19" s="77" t="s">
        <v>450</v>
      </c>
      <c r="AK19" s="77"/>
      <c r="AL19" s="77"/>
      <c r="AM19" s="77"/>
      <c r="AN19" s="77"/>
      <c r="AO19" s="77"/>
      <c r="AP19" s="77"/>
      <c r="AQ19" s="77"/>
      <c r="AR19" s="77" t="s">
        <v>26</v>
      </c>
      <c r="AS19" s="77"/>
      <c r="AT19" s="77"/>
      <c r="AU19" s="77"/>
      <c r="AV19" s="77"/>
      <c r="AW19" s="77"/>
      <c r="AX19" s="77"/>
      <c r="AY19" s="77" t="s">
        <v>381</v>
      </c>
      <c r="AZ19" s="77"/>
      <c r="BA19" s="77"/>
      <c r="BB19" s="77"/>
      <c r="BC19" s="77"/>
      <c r="BD19" s="77"/>
      <c r="BE19" s="77"/>
      <c r="BF19" s="77"/>
      <c r="BG19" s="77"/>
      <c r="BH19" s="78" t="s">
        <v>384</v>
      </c>
      <c r="BI19" s="78" t="s">
        <v>362</v>
      </c>
      <c r="BJ19" s="78" t="s">
        <v>362</v>
      </c>
      <c r="BK19" s="78" t="s">
        <v>361</v>
      </c>
      <c r="BL19" s="78" t="s">
        <v>40</v>
      </c>
      <c r="BM19" s="78">
        <v>5.5</v>
      </c>
      <c r="BN19" s="78">
        <v>5.5</v>
      </c>
      <c r="BO19" s="78"/>
      <c r="BP19" s="78"/>
      <c r="BQ19" s="78"/>
      <c r="BR19" s="78">
        <v>0</v>
      </c>
      <c r="BS19" s="78"/>
      <c r="BT19" s="78"/>
      <c r="BU19" s="78"/>
      <c r="BV19" s="78">
        <v>16</v>
      </c>
      <c r="BW19" s="78">
        <v>8</v>
      </c>
      <c r="BX19" s="78">
        <v>8</v>
      </c>
      <c r="BY19" s="78"/>
      <c r="BZ19" s="78">
        <v>2</v>
      </c>
      <c r="CA19" s="78"/>
      <c r="CB19" s="78"/>
      <c r="CC19" s="78"/>
      <c r="CD19" s="78"/>
      <c r="CE19" s="78"/>
      <c r="CF19" s="78"/>
      <c r="CG19" s="78"/>
      <c r="CH19" s="78"/>
      <c r="CI19" s="78"/>
      <c r="CJ19" s="78"/>
      <c r="CK19" s="78"/>
      <c r="CL19" s="78"/>
      <c r="CM19" s="78"/>
      <c r="CN19" s="78"/>
      <c r="CO19" s="79"/>
      <c r="CP19" s="80">
        <f t="shared" si="3"/>
        <v>0</v>
      </c>
      <c r="CQ19" s="81" t="str">
        <f t="shared" si="0"/>
        <v>No</v>
      </c>
      <c r="CR19" s="81" t="str">
        <f t="shared" si="4"/>
        <v>No</v>
      </c>
      <c r="CS19" s="81">
        <f t="shared" si="5"/>
        <v>5.5720000000000001</v>
      </c>
      <c r="CT19" s="81">
        <f t="shared" ref="CT19:DI35" si="7">IF($G19&gt;0,BO19-$CS19,"")</f>
        <v>-5.5720000000000001</v>
      </c>
      <c r="CU19" s="81">
        <f t="shared" si="7"/>
        <v>-5.5720000000000001</v>
      </c>
      <c r="CV19" s="81">
        <f t="shared" si="7"/>
        <v>-5.5720000000000001</v>
      </c>
      <c r="CW19" s="81">
        <f t="shared" si="7"/>
        <v>-5.5720000000000001</v>
      </c>
      <c r="CX19" s="81">
        <f t="shared" si="7"/>
        <v>-5.5720000000000001</v>
      </c>
      <c r="CY19" s="81">
        <f t="shared" si="7"/>
        <v>-5.5720000000000001</v>
      </c>
      <c r="CZ19" s="81">
        <f t="shared" si="7"/>
        <v>-5.5720000000000001</v>
      </c>
      <c r="DA19" s="81">
        <f t="shared" si="6"/>
        <v>4.8559999999999999</v>
      </c>
      <c r="DB19" s="81">
        <f t="shared" si="7"/>
        <v>2.4279999999999999</v>
      </c>
      <c r="DC19" s="81">
        <f t="shared" si="7"/>
        <v>2.4279999999999999</v>
      </c>
      <c r="DD19" s="81">
        <f t="shared" si="7"/>
        <v>-5.5720000000000001</v>
      </c>
      <c r="DE19" s="81">
        <f t="shared" si="7"/>
        <v>-3.5720000000000001</v>
      </c>
      <c r="DF19" s="81">
        <f t="shared" si="7"/>
        <v>-5.5720000000000001</v>
      </c>
      <c r="DG19" s="81">
        <f t="shared" si="7"/>
        <v>-5.5720000000000001</v>
      </c>
      <c r="DH19" s="81">
        <f t="shared" si="7"/>
        <v>-5.5720000000000001</v>
      </c>
      <c r="DI19" s="81">
        <f t="shared" si="7"/>
        <v>-5.5720000000000001</v>
      </c>
      <c r="DJ19" s="81">
        <f t="shared" si="2"/>
        <v>-5.5720000000000001</v>
      </c>
      <c r="DK19" s="81">
        <f t="shared" si="2"/>
        <v>-5.5720000000000001</v>
      </c>
      <c r="DL19" s="81">
        <f t="shared" si="2"/>
        <v>-5.5720000000000001</v>
      </c>
      <c r="DM19" s="81">
        <f t="shared" si="2"/>
        <v>-5.5720000000000001</v>
      </c>
      <c r="DN19" s="81">
        <f t="shared" si="2"/>
        <v>-5.5720000000000001</v>
      </c>
      <c r="DO19" s="81">
        <f t="shared" si="2"/>
        <v>-5.5720000000000001</v>
      </c>
      <c r="DP19" s="81">
        <f t="shared" si="2"/>
        <v>-5.5720000000000001</v>
      </c>
      <c r="DQ19" s="81">
        <f t="shared" si="2"/>
        <v>-5.5720000000000001</v>
      </c>
      <c r="DR19" s="81">
        <f t="shared" si="2"/>
        <v>-5.5720000000000001</v>
      </c>
      <c r="DS19" s="81">
        <f t="shared" si="2"/>
        <v>-5.5720000000000001</v>
      </c>
    </row>
    <row r="20" spans="1:123" x14ac:dyDescent="0.25">
      <c r="A20" s="75" t="s">
        <v>456</v>
      </c>
      <c r="B20" s="75" t="s">
        <v>457</v>
      </c>
      <c r="C20" s="75" t="s">
        <v>90</v>
      </c>
      <c r="D20" s="75" t="s">
        <v>26</v>
      </c>
      <c r="E20" s="75">
        <v>-3.89</v>
      </c>
      <c r="F20" s="75">
        <v>2.75</v>
      </c>
      <c r="G20" s="75">
        <v>66.400000000000006</v>
      </c>
      <c r="H20" s="75"/>
      <c r="I20" s="75" t="s">
        <v>336</v>
      </c>
      <c r="J20" s="75" t="s">
        <v>353</v>
      </c>
      <c r="K20" s="75" t="s">
        <v>336</v>
      </c>
      <c r="L20" s="75" t="s">
        <v>336</v>
      </c>
      <c r="M20" s="75"/>
      <c r="N20" s="75" t="s">
        <v>366</v>
      </c>
      <c r="O20" s="75"/>
      <c r="P20" s="75" t="s">
        <v>367</v>
      </c>
      <c r="Q20" s="75" t="s">
        <v>367</v>
      </c>
      <c r="R20" s="75"/>
      <c r="S20" s="75"/>
      <c r="T20" s="75"/>
      <c r="U20" s="75"/>
      <c r="V20" s="75" t="s">
        <v>388</v>
      </c>
      <c r="W20" s="75" t="s">
        <v>377</v>
      </c>
      <c r="X20" s="75"/>
      <c r="Y20" s="75"/>
      <c r="Z20" s="75"/>
      <c r="AA20" s="75"/>
      <c r="AB20" s="75"/>
      <c r="AC20" s="75"/>
      <c r="AD20" s="75" t="s">
        <v>370</v>
      </c>
      <c r="AE20" s="75"/>
      <c r="AF20" s="75"/>
      <c r="AG20" s="75" t="s">
        <v>407</v>
      </c>
      <c r="AH20" s="75"/>
      <c r="AI20" s="76"/>
      <c r="AJ20" s="77"/>
      <c r="AK20" s="77"/>
      <c r="AL20" s="77"/>
      <c r="AM20" s="77"/>
      <c r="AN20" s="77"/>
      <c r="AO20" s="77"/>
      <c r="AP20" s="77"/>
      <c r="AQ20" s="77" t="s">
        <v>344</v>
      </c>
      <c r="AR20" s="77"/>
      <c r="AS20" s="77"/>
      <c r="AT20" s="77" t="s">
        <v>380</v>
      </c>
      <c r="AU20" s="77"/>
      <c r="AV20" s="77"/>
      <c r="AW20" s="77"/>
      <c r="AX20" s="77"/>
      <c r="AY20" s="77"/>
      <c r="AZ20" s="77" t="s">
        <v>349</v>
      </c>
      <c r="BA20" s="77"/>
      <c r="BB20" s="77"/>
      <c r="BC20" s="77" t="s">
        <v>361</v>
      </c>
      <c r="BD20" s="77"/>
      <c r="BE20" s="77"/>
      <c r="BF20" s="77"/>
      <c r="BG20" s="77"/>
      <c r="BH20" s="78" t="s">
        <v>384</v>
      </c>
      <c r="BI20" s="78" t="s">
        <v>384</v>
      </c>
      <c r="BJ20" s="78" t="s">
        <v>384</v>
      </c>
      <c r="BK20" s="78" t="s">
        <v>382</v>
      </c>
      <c r="BL20" s="78" t="s">
        <v>25</v>
      </c>
      <c r="BM20" s="78">
        <v>7</v>
      </c>
      <c r="BN20" s="78">
        <v>7</v>
      </c>
      <c r="BO20" s="78"/>
      <c r="BP20" s="78"/>
      <c r="BQ20" s="78"/>
      <c r="BR20" s="78"/>
      <c r="BS20" s="78"/>
      <c r="BT20" s="78"/>
      <c r="BU20" s="78"/>
      <c r="BV20" s="78"/>
      <c r="BW20" s="78"/>
      <c r="BX20" s="78"/>
      <c r="BY20" s="78"/>
      <c r="BZ20" s="78"/>
      <c r="CA20" s="78">
        <v>4</v>
      </c>
      <c r="CB20" s="78"/>
      <c r="CC20" s="78"/>
      <c r="CD20" s="78"/>
      <c r="CE20" s="78"/>
      <c r="CF20" s="78"/>
      <c r="CG20" s="78"/>
      <c r="CH20" s="78"/>
      <c r="CI20" s="78"/>
      <c r="CJ20" s="78"/>
      <c r="CK20" s="78">
        <v>5.5</v>
      </c>
      <c r="CL20" s="78"/>
      <c r="CM20" s="78">
        <v>4</v>
      </c>
      <c r="CN20" s="78">
        <v>9</v>
      </c>
      <c r="CO20" s="79"/>
      <c r="CP20" s="80">
        <f t="shared" si="3"/>
        <v>4</v>
      </c>
      <c r="CQ20" s="81" t="str">
        <f t="shared" si="0"/>
        <v>Yes</v>
      </c>
      <c r="CR20" s="81" t="str">
        <f t="shared" si="4"/>
        <v>No</v>
      </c>
      <c r="CS20" s="81">
        <f t="shared" si="5"/>
        <v>6.6400000000000006</v>
      </c>
      <c r="CT20" s="81">
        <f t="shared" si="7"/>
        <v>-6.6400000000000006</v>
      </c>
      <c r="CU20" s="81">
        <f t="shared" si="7"/>
        <v>-6.6400000000000006</v>
      </c>
      <c r="CV20" s="81">
        <f t="shared" si="7"/>
        <v>-6.6400000000000006</v>
      </c>
      <c r="CW20" s="81">
        <f t="shared" si="7"/>
        <v>-6.6400000000000006</v>
      </c>
      <c r="CX20" s="81">
        <f t="shared" si="7"/>
        <v>-6.6400000000000006</v>
      </c>
      <c r="CY20" s="81">
        <f t="shared" si="7"/>
        <v>-6.6400000000000006</v>
      </c>
      <c r="CZ20" s="81">
        <f t="shared" si="7"/>
        <v>-6.6400000000000006</v>
      </c>
      <c r="DA20" s="81">
        <f t="shared" si="6"/>
        <v>-13.280000000000001</v>
      </c>
      <c r="DB20" s="81">
        <f t="shared" si="7"/>
        <v>-6.6400000000000006</v>
      </c>
      <c r="DC20" s="81">
        <f t="shared" si="7"/>
        <v>-6.6400000000000006</v>
      </c>
      <c r="DD20" s="81">
        <f t="shared" si="7"/>
        <v>-6.6400000000000006</v>
      </c>
      <c r="DE20" s="81">
        <f t="shared" si="7"/>
        <v>-6.6400000000000006</v>
      </c>
      <c r="DF20" s="81">
        <f t="shared" si="7"/>
        <v>-2.6400000000000006</v>
      </c>
      <c r="DG20" s="81">
        <f t="shared" si="7"/>
        <v>-6.6400000000000006</v>
      </c>
      <c r="DH20" s="81">
        <f t="shared" si="7"/>
        <v>-6.6400000000000006</v>
      </c>
      <c r="DI20" s="81">
        <f t="shared" si="7"/>
        <v>-6.6400000000000006</v>
      </c>
      <c r="DJ20" s="81">
        <f t="shared" si="2"/>
        <v>-6.6400000000000006</v>
      </c>
      <c r="DK20" s="81">
        <f t="shared" si="2"/>
        <v>-6.6400000000000006</v>
      </c>
      <c r="DL20" s="81">
        <f t="shared" si="2"/>
        <v>-6.6400000000000006</v>
      </c>
      <c r="DM20" s="81">
        <f t="shared" si="2"/>
        <v>-6.6400000000000006</v>
      </c>
      <c r="DN20" s="81">
        <f t="shared" si="2"/>
        <v>-6.6400000000000006</v>
      </c>
      <c r="DO20" s="81">
        <f t="shared" si="2"/>
        <v>-6.6400000000000006</v>
      </c>
      <c r="DP20" s="81">
        <f t="shared" si="2"/>
        <v>-1.1400000000000006</v>
      </c>
      <c r="DQ20" s="81">
        <f t="shared" si="2"/>
        <v>-6.6400000000000006</v>
      </c>
      <c r="DR20" s="81">
        <f t="shared" si="2"/>
        <v>-2.6400000000000006</v>
      </c>
      <c r="DS20" s="81">
        <f t="shared" si="2"/>
        <v>2.3599999999999994</v>
      </c>
    </row>
    <row r="21" spans="1:123" x14ac:dyDescent="0.25">
      <c r="A21" s="75" t="s">
        <v>458</v>
      </c>
      <c r="B21" s="75" t="s">
        <v>459</v>
      </c>
      <c r="C21" s="75" t="s">
        <v>40</v>
      </c>
      <c r="D21" s="75" t="s">
        <v>40</v>
      </c>
      <c r="E21" s="75">
        <v>-1.1519999999999999</v>
      </c>
      <c r="F21" s="75">
        <v>3.1</v>
      </c>
      <c r="G21" s="75">
        <v>42.52</v>
      </c>
      <c r="H21" s="75"/>
      <c r="I21" s="75" t="s">
        <v>336</v>
      </c>
      <c r="J21" s="75"/>
      <c r="K21" s="75" t="s">
        <v>336</v>
      </c>
      <c r="L21" s="75" t="s">
        <v>336</v>
      </c>
      <c r="M21" s="75"/>
      <c r="N21" s="75"/>
      <c r="O21" s="75"/>
      <c r="P21" s="75" t="s">
        <v>338</v>
      </c>
      <c r="Q21" s="75" t="s">
        <v>338</v>
      </c>
      <c r="R21" s="75" t="s">
        <v>355</v>
      </c>
      <c r="S21" s="75" t="s">
        <v>441</v>
      </c>
      <c r="T21" s="75"/>
      <c r="U21" s="75"/>
      <c r="V21" s="75"/>
      <c r="W21" s="75" t="s">
        <v>413</v>
      </c>
      <c r="X21" s="75"/>
      <c r="Y21" s="75"/>
      <c r="Z21" s="75"/>
      <c r="AA21" s="75"/>
      <c r="AB21" s="75"/>
      <c r="AC21" s="75" t="s">
        <v>427</v>
      </c>
      <c r="AD21" s="75"/>
      <c r="AE21" s="75"/>
      <c r="AF21" s="75" t="s">
        <v>455</v>
      </c>
      <c r="AG21" s="75" t="s">
        <v>357</v>
      </c>
      <c r="AH21" s="75"/>
      <c r="AI21" s="76"/>
      <c r="AJ21" s="77" t="s">
        <v>344</v>
      </c>
      <c r="AK21" s="77"/>
      <c r="AL21" s="77"/>
      <c r="AM21" s="77"/>
      <c r="AN21" s="77"/>
      <c r="AO21" s="77"/>
      <c r="AP21" s="77"/>
      <c r="AQ21" s="77" t="s">
        <v>390</v>
      </c>
      <c r="AR21" s="77" t="s">
        <v>26</v>
      </c>
      <c r="AS21" s="77"/>
      <c r="AT21" s="77" t="s">
        <v>362</v>
      </c>
      <c r="AU21" s="77"/>
      <c r="AV21" s="77"/>
      <c r="AW21" s="77"/>
      <c r="AX21" s="77"/>
      <c r="AY21" s="77" t="s">
        <v>460</v>
      </c>
      <c r="AZ21" s="77"/>
      <c r="BA21" s="77" t="s">
        <v>349</v>
      </c>
      <c r="BB21" s="77"/>
      <c r="BC21" s="77" t="s">
        <v>461</v>
      </c>
      <c r="BD21" s="77"/>
      <c r="BE21" s="77"/>
      <c r="BF21" s="77"/>
      <c r="BG21" s="77"/>
      <c r="BH21" s="78" t="s">
        <v>345</v>
      </c>
      <c r="BI21" s="78" t="s">
        <v>345</v>
      </c>
      <c r="BJ21" s="78" t="s">
        <v>345</v>
      </c>
      <c r="BK21" s="78" t="s">
        <v>350</v>
      </c>
      <c r="BL21" s="78" t="s">
        <v>41</v>
      </c>
      <c r="BM21" s="78">
        <v>4</v>
      </c>
      <c r="BN21" s="78">
        <v>4</v>
      </c>
      <c r="BO21" s="78"/>
      <c r="BP21" s="78"/>
      <c r="BQ21" s="78"/>
      <c r="BR21" s="78">
        <v>0</v>
      </c>
      <c r="BS21" s="78"/>
      <c r="BT21" s="78"/>
      <c r="BU21" s="78"/>
      <c r="BV21" s="78">
        <v>5</v>
      </c>
      <c r="BW21" s="78">
        <v>3</v>
      </c>
      <c r="BX21" s="78">
        <v>2</v>
      </c>
      <c r="BY21" s="78"/>
      <c r="BZ21" s="78">
        <v>4</v>
      </c>
      <c r="CA21" s="78"/>
      <c r="CB21" s="78"/>
      <c r="CC21" s="78"/>
      <c r="CD21" s="78"/>
      <c r="CE21" s="78"/>
      <c r="CF21" s="78">
        <v>4</v>
      </c>
      <c r="CG21" s="78"/>
      <c r="CH21" s="78"/>
      <c r="CI21" s="78"/>
      <c r="CJ21" s="78"/>
      <c r="CK21" s="78">
        <v>3</v>
      </c>
      <c r="CL21" s="78"/>
      <c r="CM21" s="78">
        <v>4</v>
      </c>
      <c r="CN21" s="78">
        <v>6</v>
      </c>
      <c r="CO21" s="79"/>
      <c r="CP21" s="80">
        <f t="shared" si="3"/>
        <v>4</v>
      </c>
      <c r="CQ21" s="81" t="str">
        <f t="shared" si="0"/>
        <v>Yes</v>
      </c>
      <c r="CR21" s="81" t="str">
        <f t="shared" si="4"/>
        <v>No</v>
      </c>
      <c r="CS21" s="81">
        <f t="shared" si="5"/>
        <v>4.2520000000000007</v>
      </c>
      <c r="CT21" s="81">
        <f t="shared" si="7"/>
        <v>-4.2520000000000007</v>
      </c>
      <c r="CU21" s="81">
        <f t="shared" si="7"/>
        <v>-4.2520000000000007</v>
      </c>
      <c r="CV21" s="81">
        <f t="shared" si="7"/>
        <v>-4.2520000000000007</v>
      </c>
      <c r="CW21" s="81">
        <f t="shared" si="7"/>
        <v>-4.2520000000000007</v>
      </c>
      <c r="CX21" s="81">
        <f t="shared" si="7"/>
        <v>-4.2520000000000007</v>
      </c>
      <c r="CY21" s="81">
        <f t="shared" si="7"/>
        <v>-4.2520000000000007</v>
      </c>
      <c r="CZ21" s="81">
        <f t="shared" si="7"/>
        <v>-4.2520000000000007</v>
      </c>
      <c r="DA21" s="81">
        <f t="shared" si="6"/>
        <v>-3.5040000000000013</v>
      </c>
      <c r="DB21" s="81">
        <f t="shared" si="7"/>
        <v>-1.2520000000000007</v>
      </c>
      <c r="DC21" s="81">
        <f t="shared" si="7"/>
        <v>-2.2520000000000007</v>
      </c>
      <c r="DD21" s="81">
        <f t="shared" si="7"/>
        <v>-4.2520000000000007</v>
      </c>
      <c r="DE21" s="81">
        <f t="shared" si="7"/>
        <v>-0.25200000000000067</v>
      </c>
      <c r="DF21" s="81">
        <f t="shared" si="7"/>
        <v>-4.2520000000000007</v>
      </c>
      <c r="DG21" s="81">
        <f t="shared" si="7"/>
        <v>-4.2520000000000007</v>
      </c>
      <c r="DH21" s="81">
        <f t="shared" si="7"/>
        <v>-4.2520000000000007</v>
      </c>
      <c r="DI21" s="81">
        <f t="shared" si="7"/>
        <v>-4.2520000000000007</v>
      </c>
      <c r="DJ21" s="81">
        <f t="shared" si="2"/>
        <v>-4.2520000000000007</v>
      </c>
      <c r="DK21" s="81">
        <f t="shared" si="2"/>
        <v>-0.25200000000000067</v>
      </c>
      <c r="DL21" s="81">
        <f t="shared" si="2"/>
        <v>-4.2520000000000007</v>
      </c>
      <c r="DM21" s="81">
        <f t="shared" si="2"/>
        <v>-4.2520000000000007</v>
      </c>
      <c r="DN21" s="81">
        <f t="shared" si="2"/>
        <v>-4.2520000000000007</v>
      </c>
      <c r="DO21" s="81">
        <f t="shared" si="2"/>
        <v>-4.2520000000000007</v>
      </c>
      <c r="DP21" s="81">
        <f t="shared" si="2"/>
        <v>-1.2520000000000007</v>
      </c>
      <c r="DQ21" s="81">
        <f t="shared" si="2"/>
        <v>-4.2520000000000007</v>
      </c>
      <c r="DR21" s="81">
        <f t="shared" si="2"/>
        <v>-0.25200000000000067</v>
      </c>
      <c r="DS21" s="81">
        <f t="shared" si="2"/>
        <v>1.7479999999999993</v>
      </c>
    </row>
    <row r="22" spans="1:123" x14ac:dyDescent="0.25">
      <c r="A22" s="75" t="s">
        <v>462</v>
      </c>
      <c r="B22" s="75" t="s">
        <v>463</v>
      </c>
      <c r="C22" s="75" t="s">
        <v>90</v>
      </c>
      <c r="D22" s="75" t="s">
        <v>108</v>
      </c>
      <c r="E22" s="75">
        <v>-2.1459999999999999</v>
      </c>
      <c r="F22" s="75">
        <v>0.6</v>
      </c>
      <c r="G22" s="75">
        <v>27.46</v>
      </c>
      <c r="H22" s="75" t="s">
        <v>9</v>
      </c>
      <c r="I22" s="75" t="s">
        <v>336</v>
      </c>
      <c r="J22" s="75"/>
      <c r="K22" s="75" t="s">
        <v>336</v>
      </c>
      <c r="L22" s="75"/>
      <c r="M22" s="75"/>
      <c r="N22" s="75"/>
      <c r="O22" s="75"/>
      <c r="P22" s="75" t="s">
        <v>411</v>
      </c>
      <c r="Q22" s="75" t="s">
        <v>411</v>
      </c>
      <c r="R22" s="75"/>
      <c r="S22" s="75" t="s">
        <v>412</v>
      </c>
      <c r="T22" s="75"/>
      <c r="U22" s="75"/>
      <c r="V22" s="75"/>
      <c r="W22" s="75" t="s">
        <v>426</v>
      </c>
      <c r="X22" s="75"/>
      <c r="Y22" s="75"/>
      <c r="Z22" s="75"/>
      <c r="AA22" s="75"/>
      <c r="AB22" s="75" t="s">
        <v>464</v>
      </c>
      <c r="AC22" s="75" t="s">
        <v>427</v>
      </c>
      <c r="AD22" s="75"/>
      <c r="AE22" s="75"/>
      <c r="AF22" s="75"/>
      <c r="AG22" s="75"/>
      <c r="AH22" s="75" t="s">
        <v>414</v>
      </c>
      <c r="AI22" s="76"/>
      <c r="AJ22" s="77"/>
      <c r="AK22" s="77"/>
      <c r="AL22" s="77"/>
      <c r="AM22" s="77"/>
      <c r="AN22" s="77"/>
      <c r="AO22" s="77"/>
      <c r="AP22" s="77"/>
      <c r="AQ22" s="77" t="s">
        <v>465</v>
      </c>
      <c r="AR22" s="77" t="s">
        <v>466</v>
      </c>
      <c r="AS22" s="77"/>
      <c r="AT22" s="77" t="s">
        <v>466</v>
      </c>
      <c r="AU22" s="77"/>
      <c r="AV22" s="77"/>
      <c r="AW22" s="77"/>
      <c r="AX22" s="77"/>
      <c r="AY22" s="77" t="s">
        <v>467</v>
      </c>
      <c r="AZ22" s="77"/>
      <c r="BA22" s="77"/>
      <c r="BB22" s="77" t="s">
        <v>349</v>
      </c>
      <c r="BC22" s="77"/>
      <c r="BD22" s="77"/>
      <c r="BE22" s="77"/>
      <c r="BF22" s="77"/>
      <c r="BG22" s="77"/>
      <c r="BH22" s="78" t="s">
        <v>389</v>
      </c>
      <c r="BI22" s="78" t="s">
        <v>389</v>
      </c>
      <c r="BJ22" s="78" t="s">
        <v>389</v>
      </c>
      <c r="BK22" s="78" t="s">
        <v>25</v>
      </c>
      <c r="BL22" s="78" t="s">
        <v>35</v>
      </c>
      <c r="BM22" s="78">
        <v>3</v>
      </c>
      <c r="BN22" s="78">
        <v>1.75</v>
      </c>
      <c r="BO22" s="78"/>
      <c r="BP22" s="78"/>
      <c r="BQ22" s="78"/>
      <c r="BR22" s="78">
        <v>1</v>
      </c>
      <c r="BS22" s="78"/>
      <c r="BT22" s="78"/>
      <c r="BU22" s="78"/>
      <c r="BV22" s="78">
        <v>3</v>
      </c>
      <c r="BW22" s="78">
        <v>2</v>
      </c>
      <c r="BX22" s="78">
        <v>1</v>
      </c>
      <c r="BY22" s="78"/>
      <c r="BZ22" s="78"/>
      <c r="CA22" s="78"/>
      <c r="CB22" s="78"/>
      <c r="CC22" s="78"/>
      <c r="CD22" s="78"/>
      <c r="CE22" s="78"/>
      <c r="CF22" s="78"/>
      <c r="CG22" s="78"/>
      <c r="CH22" s="78"/>
      <c r="CI22" s="78"/>
      <c r="CJ22" s="78">
        <v>4</v>
      </c>
      <c r="CK22" s="78"/>
      <c r="CL22" s="78"/>
      <c r="CM22" s="78">
        <v>1</v>
      </c>
      <c r="CN22" s="78">
        <v>1</v>
      </c>
      <c r="CO22" s="79"/>
      <c r="CP22" s="80">
        <f t="shared" si="3"/>
        <v>1</v>
      </c>
      <c r="CQ22" s="81" t="str">
        <f t="shared" si="0"/>
        <v>No</v>
      </c>
      <c r="CR22" s="81" t="str">
        <f t="shared" si="4"/>
        <v>No</v>
      </c>
      <c r="CS22" s="81">
        <f t="shared" si="5"/>
        <v>2.746</v>
      </c>
      <c r="CT22" s="81">
        <f t="shared" si="7"/>
        <v>-2.746</v>
      </c>
      <c r="CU22" s="81">
        <f t="shared" si="7"/>
        <v>-2.746</v>
      </c>
      <c r="CV22" s="81">
        <f t="shared" si="7"/>
        <v>-2.746</v>
      </c>
      <c r="CW22" s="81">
        <f t="shared" si="7"/>
        <v>-1.746</v>
      </c>
      <c r="CX22" s="81">
        <f t="shared" si="7"/>
        <v>-2.746</v>
      </c>
      <c r="CY22" s="81">
        <f t="shared" si="7"/>
        <v>-2.746</v>
      </c>
      <c r="CZ22" s="81">
        <f t="shared" si="7"/>
        <v>-2.746</v>
      </c>
      <c r="DA22" s="81">
        <f t="shared" si="6"/>
        <v>-2.492</v>
      </c>
      <c r="DB22" s="81">
        <f t="shared" si="7"/>
        <v>-0.746</v>
      </c>
      <c r="DC22" s="81">
        <f t="shared" si="7"/>
        <v>-1.746</v>
      </c>
      <c r="DD22" s="81">
        <f t="shared" si="7"/>
        <v>-2.746</v>
      </c>
      <c r="DE22" s="81">
        <f t="shared" si="7"/>
        <v>-2.746</v>
      </c>
      <c r="DF22" s="81">
        <f t="shared" si="7"/>
        <v>-2.746</v>
      </c>
      <c r="DG22" s="81">
        <f t="shared" si="7"/>
        <v>-2.746</v>
      </c>
      <c r="DH22" s="81">
        <f t="shared" si="7"/>
        <v>-2.746</v>
      </c>
      <c r="DI22" s="81">
        <f t="shared" si="7"/>
        <v>-2.746</v>
      </c>
      <c r="DJ22" s="81">
        <f t="shared" si="2"/>
        <v>-2.746</v>
      </c>
      <c r="DK22" s="81">
        <f t="shared" si="2"/>
        <v>-2.746</v>
      </c>
      <c r="DL22" s="81">
        <f t="shared" si="2"/>
        <v>-2.746</v>
      </c>
      <c r="DM22" s="81">
        <f t="shared" si="2"/>
        <v>-2.746</v>
      </c>
      <c r="DN22" s="81">
        <f t="shared" si="2"/>
        <v>-2.746</v>
      </c>
      <c r="DO22" s="81">
        <f t="shared" si="2"/>
        <v>1.254</v>
      </c>
      <c r="DP22" s="81">
        <f t="shared" si="2"/>
        <v>-2.746</v>
      </c>
      <c r="DQ22" s="81">
        <f t="shared" si="2"/>
        <v>-2.746</v>
      </c>
      <c r="DR22" s="81">
        <f t="shared" si="2"/>
        <v>-1.746</v>
      </c>
      <c r="DS22" s="81">
        <f t="shared" si="2"/>
        <v>-1.746</v>
      </c>
    </row>
    <row r="23" spans="1:123" x14ac:dyDescent="0.25">
      <c r="A23" s="75" t="s">
        <v>462</v>
      </c>
      <c r="B23" s="75" t="s">
        <v>468</v>
      </c>
      <c r="C23" s="75" t="s">
        <v>40</v>
      </c>
      <c r="D23" s="75" t="s">
        <v>108</v>
      </c>
      <c r="E23" s="75">
        <v>-1.8049999999999999</v>
      </c>
      <c r="F23" s="75">
        <v>0.3</v>
      </c>
      <c r="G23" s="75">
        <v>21.05</v>
      </c>
      <c r="H23" s="75" t="s">
        <v>31</v>
      </c>
      <c r="I23" s="75" t="s">
        <v>353</v>
      </c>
      <c r="J23" s="75"/>
      <c r="K23" s="75" t="s">
        <v>336</v>
      </c>
      <c r="L23" s="75"/>
      <c r="M23" s="75"/>
      <c r="N23" s="75"/>
      <c r="O23" s="75"/>
      <c r="P23" s="75" t="s">
        <v>411</v>
      </c>
      <c r="Q23" s="75" t="s">
        <v>411</v>
      </c>
      <c r="R23" s="75"/>
      <c r="S23" s="75" t="s">
        <v>412</v>
      </c>
      <c r="T23" s="75"/>
      <c r="U23" s="75"/>
      <c r="V23" s="75"/>
      <c r="W23" s="75" t="s">
        <v>426</v>
      </c>
      <c r="X23" s="75"/>
      <c r="Y23" s="75"/>
      <c r="Z23" s="75"/>
      <c r="AA23" s="75"/>
      <c r="AB23" s="75" t="s">
        <v>464</v>
      </c>
      <c r="AC23" s="75" t="s">
        <v>427</v>
      </c>
      <c r="AD23" s="75"/>
      <c r="AE23" s="75"/>
      <c r="AF23" s="75"/>
      <c r="AG23" s="75"/>
      <c r="AH23" s="75" t="s">
        <v>414</v>
      </c>
      <c r="AI23" s="76"/>
      <c r="AJ23" s="77"/>
      <c r="AK23" s="77"/>
      <c r="AL23" s="77"/>
      <c r="AM23" s="77"/>
      <c r="AN23" s="77"/>
      <c r="AO23" s="77"/>
      <c r="AP23" s="77"/>
      <c r="AQ23" s="77" t="s">
        <v>372</v>
      </c>
      <c r="AR23" s="77"/>
      <c r="AS23" s="77"/>
      <c r="AT23" s="77"/>
      <c r="AU23" s="77"/>
      <c r="AV23" s="77"/>
      <c r="AW23" s="77"/>
      <c r="AX23" s="77"/>
      <c r="AY23" s="77" t="s">
        <v>469</v>
      </c>
      <c r="AZ23" s="77"/>
      <c r="BA23" s="77"/>
      <c r="BB23" s="77" t="s">
        <v>350</v>
      </c>
      <c r="BC23" s="77"/>
      <c r="BD23" s="77"/>
      <c r="BE23" s="77"/>
      <c r="BF23" s="77"/>
      <c r="BG23" s="77"/>
      <c r="BH23" s="78" t="s">
        <v>344</v>
      </c>
      <c r="BI23" s="78" t="s">
        <v>450</v>
      </c>
      <c r="BJ23" s="78" t="s">
        <v>450</v>
      </c>
      <c r="BK23" s="78" t="s">
        <v>419</v>
      </c>
      <c r="BL23" s="78" t="s">
        <v>35</v>
      </c>
      <c r="BM23" s="78">
        <v>2</v>
      </c>
      <c r="BN23" s="78">
        <v>1.75</v>
      </c>
      <c r="BO23" s="78"/>
      <c r="BP23" s="78"/>
      <c r="BQ23" s="78"/>
      <c r="BR23" s="78"/>
      <c r="BS23" s="78"/>
      <c r="BT23" s="78"/>
      <c r="BU23" s="78"/>
      <c r="BV23" s="78">
        <v>4</v>
      </c>
      <c r="BW23" s="78">
        <v>2</v>
      </c>
      <c r="BX23" s="78">
        <v>2</v>
      </c>
      <c r="BY23" s="78"/>
      <c r="BZ23" s="78"/>
      <c r="CA23" s="78"/>
      <c r="CB23" s="78"/>
      <c r="CC23" s="78"/>
      <c r="CD23" s="78"/>
      <c r="CE23" s="78"/>
      <c r="CF23" s="78"/>
      <c r="CG23" s="78"/>
      <c r="CH23" s="78"/>
      <c r="CI23" s="78"/>
      <c r="CJ23" s="78">
        <v>4</v>
      </c>
      <c r="CK23" s="78"/>
      <c r="CL23" s="78"/>
      <c r="CM23" s="78">
        <v>2</v>
      </c>
      <c r="CN23" s="78"/>
      <c r="CO23" s="79"/>
      <c r="CP23" s="80">
        <f t="shared" si="3"/>
        <v>2</v>
      </c>
      <c r="CQ23" s="81" t="str">
        <f t="shared" si="0"/>
        <v>No</v>
      </c>
      <c r="CR23" s="81" t="str">
        <f t="shared" si="4"/>
        <v>No</v>
      </c>
      <c r="CS23" s="81">
        <f t="shared" si="5"/>
        <v>2.105</v>
      </c>
      <c r="CT23" s="81">
        <f t="shared" si="7"/>
        <v>-2.105</v>
      </c>
      <c r="CU23" s="81">
        <f t="shared" si="7"/>
        <v>-2.105</v>
      </c>
      <c r="CV23" s="81">
        <f t="shared" si="7"/>
        <v>-2.105</v>
      </c>
      <c r="CW23" s="81">
        <f t="shared" si="7"/>
        <v>-2.105</v>
      </c>
      <c r="CX23" s="81">
        <f t="shared" si="7"/>
        <v>-2.105</v>
      </c>
      <c r="CY23" s="81">
        <f t="shared" si="7"/>
        <v>-2.105</v>
      </c>
      <c r="CZ23" s="81">
        <f t="shared" si="7"/>
        <v>-2.105</v>
      </c>
      <c r="DA23" s="81">
        <f t="shared" si="6"/>
        <v>-0.20999999999999996</v>
      </c>
      <c r="DB23" s="81">
        <f t="shared" si="7"/>
        <v>-0.10499999999999998</v>
      </c>
      <c r="DC23" s="81">
        <f t="shared" si="7"/>
        <v>-0.10499999999999998</v>
      </c>
      <c r="DD23" s="81">
        <f t="shared" si="7"/>
        <v>-2.105</v>
      </c>
      <c r="DE23" s="81">
        <f t="shared" si="7"/>
        <v>-2.105</v>
      </c>
      <c r="DF23" s="81">
        <f t="shared" si="7"/>
        <v>-2.105</v>
      </c>
      <c r="DG23" s="81">
        <f t="shared" si="7"/>
        <v>-2.105</v>
      </c>
      <c r="DH23" s="81">
        <f t="shared" si="7"/>
        <v>-2.105</v>
      </c>
      <c r="DI23" s="81">
        <f t="shared" si="7"/>
        <v>-2.105</v>
      </c>
      <c r="DJ23" s="81">
        <f t="shared" si="2"/>
        <v>-2.105</v>
      </c>
      <c r="DK23" s="81">
        <f t="shared" si="2"/>
        <v>-2.105</v>
      </c>
      <c r="DL23" s="81">
        <f t="shared" si="2"/>
        <v>-2.105</v>
      </c>
      <c r="DM23" s="81">
        <f t="shared" si="2"/>
        <v>-2.105</v>
      </c>
      <c r="DN23" s="81">
        <f t="shared" si="2"/>
        <v>-2.105</v>
      </c>
      <c r="DO23" s="81">
        <f t="shared" si="2"/>
        <v>1.895</v>
      </c>
      <c r="DP23" s="81">
        <f t="shared" si="2"/>
        <v>-2.105</v>
      </c>
      <c r="DQ23" s="81">
        <f t="shared" si="2"/>
        <v>-2.105</v>
      </c>
      <c r="DR23" s="81">
        <f t="shared" si="2"/>
        <v>-0.10499999999999998</v>
      </c>
      <c r="DS23" s="81">
        <f t="shared" si="2"/>
        <v>-2.105</v>
      </c>
    </row>
    <row r="24" spans="1:123" x14ac:dyDescent="0.25">
      <c r="A24" s="75" t="s">
        <v>462</v>
      </c>
      <c r="B24" s="75" t="s">
        <v>470</v>
      </c>
      <c r="C24" s="75" t="s">
        <v>90</v>
      </c>
      <c r="D24" s="75" t="s">
        <v>40</v>
      </c>
      <c r="E24" s="75">
        <v>-2.871</v>
      </c>
      <c r="F24" s="75">
        <v>2.2999999999999998</v>
      </c>
      <c r="G24" s="75">
        <v>51.71</v>
      </c>
      <c r="H24" s="75"/>
      <c r="I24" s="75" t="s">
        <v>336</v>
      </c>
      <c r="J24" s="75"/>
      <c r="K24" s="75" t="s">
        <v>336</v>
      </c>
      <c r="L24" s="75" t="s">
        <v>336</v>
      </c>
      <c r="M24" s="75"/>
      <c r="N24" s="75" t="s">
        <v>366</v>
      </c>
      <c r="O24" s="75"/>
      <c r="P24" s="75" t="s">
        <v>354</v>
      </c>
      <c r="Q24" s="75" t="s">
        <v>354</v>
      </c>
      <c r="R24" s="75"/>
      <c r="S24" s="75"/>
      <c r="T24" s="75" t="s">
        <v>340</v>
      </c>
      <c r="U24" s="75"/>
      <c r="V24" s="75"/>
      <c r="W24" s="75" t="s">
        <v>341</v>
      </c>
      <c r="X24" s="75"/>
      <c r="Y24" s="75"/>
      <c r="Z24" s="75"/>
      <c r="AA24" s="75"/>
      <c r="AB24" s="75"/>
      <c r="AC24" s="75"/>
      <c r="AD24" s="75" t="s">
        <v>370</v>
      </c>
      <c r="AE24" s="75"/>
      <c r="AF24" s="75" t="s">
        <v>455</v>
      </c>
      <c r="AG24" s="75"/>
      <c r="AH24" s="75"/>
      <c r="AI24" s="76"/>
      <c r="AJ24" s="77" t="s">
        <v>345</v>
      </c>
      <c r="AK24" s="77"/>
      <c r="AL24" s="77"/>
      <c r="AM24" s="77"/>
      <c r="AN24" s="77"/>
      <c r="AO24" s="77"/>
      <c r="AP24" s="77"/>
      <c r="AQ24" s="77"/>
      <c r="AR24" s="77"/>
      <c r="AS24" s="77" t="s">
        <v>451</v>
      </c>
      <c r="AT24" s="77" t="s">
        <v>380</v>
      </c>
      <c r="AU24" s="77"/>
      <c r="AV24" s="77"/>
      <c r="AW24" s="77"/>
      <c r="AX24" s="77"/>
      <c r="AY24" s="77"/>
      <c r="AZ24" s="77" t="s">
        <v>90</v>
      </c>
      <c r="BA24" s="77"/>
      <c r="BB24" s="77"/>
      <c r="BC24" s="77"/>
      <c r="BD24" s="77"/>
      <c r="BE24" s="77"/>
      <c r="BF24" s="77"/>
      <c r="BG24" s="77"/>
      <c r="BH24" s="78" t="s">
        <v>362</v>
      </c>
      <c r="BI24" s="78" t="s">
        <v>362</v>
      </c>
      <c r="BJ24" s="78" t="s">
        <v>362</v>
      </c>
      <c r="BK24" s="78" t="s">
        <v>361</v>
      </c>
      <c r="BL24" s="78" t="s">
        <v>40</v>
      </c>
      <c r="BM24" s="78">
        <v>5.5</v>
      </c>
      <c r="BN24" s="78">
        <v>5.5</v>
      </c>
      <c r="BO24" s="78"/>
      <c r="BP24" s="78"/>
      <c r="BQ24" s="78"/>
      <c r="BR24" s="78"/>
      <c r="BS24" s="78"/>
      <c r="BT24" s="78">
        <v>6</v>
      </c>
      <c r="BU24" s="78"/>
      <c r="BV24" s="78"/>
      <c r="BW24" s="78"/>
      <c r="BX24" s="78"/>
      <c r="BY24" s="78"/>
      <c r="BZ24" s="78">
        <v>5</v>
      </c>
      <c r="CA24" s="78">
        <v>1.5</v>
      </c>
      <c r="CB24" s="78"/>
      <c r="CC24" s="78"/>
      <c r="CD24" s="78"/>
      <c r="CE24" s="78"/>
      <c r="CF24" s="78"/>
      <c r="CG24" s="78"/>
      <c r="CH24" s="78"/>
      <c r="CI24" s="78"/>
      <c r="CJ24" s="78"/>
      <c r="CK24" s="78"/>
      <c r="CL24" s="78"/>
      <c r="CM24" s="78"/>
      <c r="CN24" s="78">
        <v>9</v>
      </c>
      <c r="CO24" s="79"/>
      <c r="CP24" s="80">
        <f t="shared" si="3"/>
        <v>0</v>
      </c>
      <c r="CQ24" s="81" t="str">
        <f t="shared" si="0"/>
        <v>Yes</v>
      </c>
      <c r="CR24" s="81" t="str">
        <f t="shared" si="4"/>
        <v>No</v>
      </c>
      <c r="CS24" s="81">
        <f t="shared" si="5"/>
        <v>5.1710000000000003</v>
      </c>
      <c r="CT24" s="81">
        <f t="shared" si="7"/>
        <v>-5.1710000000000003</v>
      </c>
      <c r="CU24" s="81">
        <f t="shared" si="7"/>
        <v>-5.1710000000000003</v>
      </c>
      <c r="CV24" s="81">
        <f t="shared" si="7"/>
        <v>-5.1710000000000003</v>
      </c>
      <c r="CW24" s="81">
        <f t="shared" si="7"/>
        <v>-5.1710000000000003</v>
      </c>
      <c r="CX24" s="81">
        <f t="shared" si="7"/>
        <v>-5.1710000000000003</v>
      </c>
      <c r="CY24" s="81">
        <f t="shared" si="7"/>
        <v>0.82899999999999974</v>
      </c>
      <c r="CZ24" s="81">
        <f t="shared" si="7"/>
        <v>-5.1710000000000003</v>
      </c>
      <c r="DA24" s="81">
        <f t="shared" si="6"/>
        <v>-10.342000000000001</v>
      </c>
      <c r="DB24" s="81">
        <f t="shared" si="7"/>
        <v>-5.1710000000000003</v>
      </c>
      <c r="DC24" s="81">
        <f t="shared" si="7"/>
        <v>-5.1710000000000003</v>
      </c>
      <c r="DD24" s="81">
        <f t="shared" si="7"/>
        <v>-5.1710000000000003</v>
      </c>
      <c r="DE24" s="81">
        <f t="shared" si="7"/>
        <v>-0.17100000000000026</v>
      </c>
      <c r="DF24" s="81">
        <f t="shared" si="7"/>
        <v>-3.6710000000000003</v>
      </c>
      <c r="DG24" s="81">
        <f t="shared" si="7"/>
        <v>-5.1710000000000003</v>
      </c>
      <c r="DH24" s="81">
        <f t="shared" si="7"/>
        <v>-5.1710000000000003</v>
      </c>
      <c r="DI24" s="81">
        <f t="shared" si="7"/>
        <v>-5.1710000000000003</v>
      </c>
      <c r="DJ24" s="81">
        <f t="shared" si="2"/>
        <v>-5.1710000000000003</v>
      </c>
      <c r="DK24" s="81">
        <f t="shared" si="2"/>
        <v>-5.1710000000000003</v>
      </c>
      <c r="DL24" s="81">
        <f t="shared" si="2"/>
        <v>-5.1710000000000003</v>
      </c>
      <c r="DM24" s="81">
        <f t="shared" si="2"/>
        <v>-5.1710000000000003</v>
      </c>
      <c r="DN24" s="81">
        <f t="shared" si="2"/>
        <v>-5.1710000000000003</v>
      </c>
      <c r="DO24" s="81">
        <f t="shared" si="2"/>
        <v>-5.1710000000000003</v>
      </c>
      <c r="DP24" s="81">
        <f t="shared" si="2"/>
        <v>-5.1710000000000003</v>
      </c>
      <c r="DQ24" s="81">
        <f t="shared" si="2"/>
        <v>-5.1710000000000003</v>
      </c>
      <c r="DR24" s="81">
        <f t="shared" si="2"/>
        <v>-5.1710000000000003</v>
      </c>
      <c r="DS24" s="81">
        <f t="shared" si="2"/>
        <v>3.8289999999999997</v>
      </c>
    </row>
    <row r="25" spans="1:123" x14ac:dyDescent="0.25">
      <c r="A25" s="75" t="s">
        <v>471</v>
      </c>
      <c r="B25" s="75" t="s">
        <v>472</v>
      </c>
      <c r="C25" s="75" t="s">
        <v>90</v>
      </c>
      <c r="D25" s="75" t="s">
        <v>40</v>
      </c>
      <c r="E25" s="75">
        <v>-2.9820000000000002</v>
      </c>
      <c r="F25" s="75">
        <v>2</v>
      </c>
      <c r="G25" s="75">
        <v>49.82</v>
      </c>
      <c r="H25" s="75"/>
      <c r="I25" s="75" t="s">
        <v>353</v>
      </c>
      <c r="J25" s="75"/>
      <c r="K25" s="75" t="s">
        <v>336</v>
      </c>
      <c r="L25" s="75"/>
      <c r="M25" s="75"/>
      <c r="N25" s="75"/>
      <c r="O25" s="75" t="s">
        <v>387</v>
      </c>
      <c r="P25" s="75" t="s">
        <v>367</v>
      </c>
      <c r="Q25" s="75" t="s">
        <v>367</v>
      </c>
      <c r="R25" s="75"/>
      <c r="S25" s="75"/>
      <c r="T25" s="75" t="s">
        <v>356</v>
      </c>
      <c r="U25" s="75"/>
      <c r="V25" s="75"/>
      <c r="W25" s="75" t="s">
        <v>413</v>
      </c>
      <c r="X25" s="75"/>
      <c r="Y25" s="75"/>
      <c r="Z25" s="75"/>
      <c r="AA25" s="75"/>
      <c r="AB25" s="75"/>
      <c r="AC25" s="75" t="s">
        <v>378</v>
      </c>
      <c r="AD25" s="75"/>
      <c r="AE25" s="75" t="s">
        <v>422</v>
      </c>
      <c r="AF25" s="75" t="s">
        <v>402</v>
      </c>
      <c r="AG25" s="75"/>
      <c r="AH25" s="75"/>
      <c r="AI25" s="76"/>
      <c r="AJ25" s="77" t="s">
        <v>345</v>
      </c>
      <c r="AK25" s="77"/>
      <c r="AL25" s="77"/>
      <c r="AM25" s="77"/>
      <c r="AN25" s="77"/>
      <c r="AO25" s="77"/>
      <c r="AP25" s="77"/>
      <c r="AQ25" s="77" t="s">
        <v>415</v>
      </c>
      <c r="AR25" s="77"/>
      <c r="AS25" s="77" t="s">
        <v>362</v>
      </c>
      <c r="AT25" s="77"/>
      <c r="AU25" s="77"/>
      <c r="AV25" s="77"/>
      <c r="AW25" s="77"/>
      <c r="AX25" s="77"/>
      <c r="AY25" s="77" t="s">
        <v>423</v>
      </c>
      <c r="AZ25" s="77"/>
      <c r="BA25" s="77"/>
      <c r="BB25" s="77"/>
      <c r="BC25" s="77"/>
      <c r="BD25" s="77" t="s">
        <v>35</v>
      </c>
      <c r="BE25" s="77"/>
      <c r="BF25" s="77"/>
      <c r="BG25" s="77"/>
      <c r="BH25" s="78" t="s">
        <v>362</v>
      </c>
      <c r="BI25" s="78" t="s">
        <v>345</v>
      </c>
      <c r="BJ25" s="78" t="s">
        <v>362</v>
      </c>
      <c r="BK25" s="78" t="s">
        <v>361</v>
      </c>
      <c r="BL25" s="78" t="s">
        <v>40</v>
      </c>
      <c r="BM25" s="78">
        <v>5.5</v>
      </c>
      <c r="BN25" s="78">
        <v>5.5</v>
      </c>
      <c r="BO25" s="78"/>
      <c r="BP25" s="78"/>
      <c r="BQ25" s="78"/>
      <c r="BR25" s="78"/>
      <c r="BS25" s="78"/>
      <c r="BT25" s="78">
        <v>6</v>
      </c>
      <c r="BU25" s="78"/>
      <c r="BV25" s="78">
        <v>12</v>
      </c>
      <c r="BW25" s="78">
        <v>6</v>
      </c>
      <c r="BX25" s="78">
        <v>6</v>
      </c>
      <c r="BY25" s="78"/>
      <c r="BZ25" s="78">
        <v>5</v>
      </c>
      <c r="CA25" s="78"/>
      <c r="CB25" s="78">
        <v>1.75</v>
      </c>
      <c r="CC25" s="78"/>
      <c r="CD25" s="78"/>
      <c r="CE25" s="78"/>
      <c r="CF25" s="78"/>
      <c r="CG25" s="78"/>
      <c r="CH25" s="78"/>
      <c r="CI25" s="78"/>
      <c r="CJ25" s="78"/>
      <c r="CK25" s="78"/>
      <c r="CL25" s="78"/>
      <c r="CM25" s="78">
        <v>3</v>
      </c>
      <c r="CN25" s="78"/>
      <c r="CO25" s="79"/>
      <c r="CP25" s="80">
        <f t="shared" si="3"/>
        <v>3</v>
      </c>
      <c r="CQ25" s="81" t="str">
        <f t="shared" si="0"/>
        <v>No</v>
      </c>
      <c r="CR25" s="81" t="str">
        <f t="shared" si="4"/>
        <v>No</v>
      </c>
      <c r="CS25" s="81">
        <f t="shared" si="5"/>
        <v>4.9820000000000002</v>
      </c>
      <c r="CT25" s="81">
        <f t="shared" si="7"/>
        <v>-4.9820000000000002</v>
      </c>
      <c r="CU25" s="81">
        <f t="shared" si="7"/>
        <v>-4.9820000000000002</v>
      </c>
      <c r="CV25" s="81">
        <f t="shared" si="7"/>
        <v>-4.9820000000000002</v>
      </c>
      <c r="CW25" s="81">
        <f t="shared" si="7"/>
        <v>-4.9820000000000002</v>
      </c>
      <c r="CX25" s="81">
        <f t="shared" si="7"/>
        <v>-4.9820000000000002</v>
      </c>
      <c r="CY25" s="81">
        <f t="shared" si="7"/>
        <v>1.0179999999999998</v>
      </c>
      <c r="CZ25" s="81">
        <f t="shared" si="7"/>
        <v>-4.9820000000000002</v>
      </c>
      <c r="DA25" s="81">
        <f t="shared" si="6"/>
        <v>2.0359999999999996</v>
      </c>
      <c r="DB25" s="81">
        <f t="shared" si="7"/>
        <v>1.0179999999999998</v>
      </c>
      <c r="DC25" s="81">
        <f t="shared" si="7"/>
        <v>1.0179999999999998</v>
      </c>
      <c r="DD25" s="81">
        <f t="shared" si="7"/>
        <v>-4.9820000000000002</v>
      </c>
      <c r="DE25" s="81">
        <f t="shared" si="7"/>
        <v>1.7999999999999794E-2</v>
      </c>
      <c r="DF25" s="81">
        <f t="shared" si="7"/>
        <v>-4.9820000000000002</v>
      </c>
      <c r="DG25" s="81">
        <f t="shared" si="7"/>
        <v>-3.2320000000000002</v>
      </c>
      <c r="DH25" s="81">
        <f t="shared" si="7"/>
        <v>-4.9820000000000002</v>
      </c>
      <c r="DI25" s="81">
        <f t="shared" si="7"/>
        <v>-4.9820000000000002</v>
      </c>
      <c r="DJ25" s="81">
        <f t="shared" si="2"/>
        <v>-4.9820000000000002</v>
      </c>
      <c r="DK25" s="81">
        <f t="shared" si="2"/>
        <v>-4.9820000000000002</v>
      </c>
      <c r="DL25" s="81">
        <f t="shared" si="2"/>
        <v>-4.9820000000000002</v>
      </c>
      <c r="DM25" s="81">
        <f t="shared" si="2"/>
        <v>-4.9820000000000002</v>
      </c>
      <c r="DN25" s="81">
        <f t="shared" si="2"/>
        <v>-4.9820000000000002</v>
      </c>
      <c r="DO25" s="81">
        <f t="shared" si="2"/>
        <v>-4.9820000000000002</v>
      </c>
      <c r="DP25" s="81">
        <f t="shared" si="2"/>
        <v>-4.9820000000000002</v>
      </c>
      <c r="DQ25" s="81">
        <f t="shared" si="2"/>
        <v>-4.9820000000000002</v>
      </c>
      <c r="DR25" s="81">
        <f t="shared" si="2"/>
        <v>-1.9820000000000002</v>
      </c>
      <c r="DS25" s="81">
        <f t="shared" si="2"/>
        <v>-4.9820000000000002</v>
      </c>
    </row>
    <row r="26" spans="1:123" x14ac:dyDescent="0.25">
      <c r="A26" s="75" t="s">
        <v>473</v>
      </c>
      <c r="B26" s="75" t="s">
        <v>474</v>
      </c>
      <c r="C26" s="75" t="s">
        <v>40</v>
      </c>
      <c r="D26" s="75" t="s">
        <v>40</v>
      </c>
      <c r="E26" s="75">
        <v>-4.8780000000000001</v>
      </c>
      <c r="F26" s="75">
        <v>0.5</v>
      </c>
      <c r="G26" s="75">
        <v>53.78</v>
      </c>
      <c r="H26" s="75"/>
      <c r="I26" s="75" t="s">
        <v>336</v>
      </c>
      <c r="J26" s="75"/>
      <c r="K26" s="75" t="s">
        <v>336</v>
      </c>
      <c r="L26" s="75"/>
      <c r="M26" s="75"/>
      <c r="N26" s="75"/>
      <c r="O26" s="75"/>
      <c r="P26" s="75" t="s">
        <v>367</v>
      </c>
      <c r="Q26" s="75" t="s">
        <v>367</v>
      </c>
      <c r="R26" s="75"/>
      <c r="S26" s="75"/>
      <c r="T26" s="75"/>
      <c r="U26" s="75"/>
      <c r="V26" s="75" t="s">
        <v>388</v>
      </c>
      <c r="W26" s="75" t="s">
        <v>369</v>
      </c>
      <c r="X26" s="75"/>
      <c r="Y26" s="75"/>
      <c r="Z26" s="75"/>
      <c r="AA26" s="75" t="s">
        <v>394</v>
      </c>
      <c r="AB26" s="75"/>
      <c r="AC26" s="75"/>
      <c r="AD26" s="75" t="s">
        <v>370</v>
      </c>
      <c r="AE26" s="75"/>
      <c r="AF26" s="75"/>
      <c r="AG26" s="75" t="s">
        <v>357</v>
      </c>
      <c r="AH26" s="75"/>
      <c r="AI26" s="76"/>
      <c r="AJ26" s="77"/>
      <c r="AK26" s="77"/>
      <c r="AL26" s="77"/>
      <c r="AM26" s="77"/>
      <c r="AN26" s="77"/>
      <c r="AO26" s="77"/>
      <c r="AP26" s="77"/>
      <c r="AQ26" s="77" t="s">
        <v>465</v>
      </c>
      <c r="AR26" s="77"/>
      <c r="AS26" s="77"/>
      <c r="AT26" s="77" t="s">
        <v>379</v>
      </c>
      <c r="AU26" s="77"/>
      <c r="AV26" s="77"/>
      <c r="AW26" s="77" t="s">
        <v>379</v>
      </c>
      <c r="AX26" s="77"/>
      <c r="AY26" s="77"/>
      <c r="AZ26" s="77"/>
      <c r="BA26" s="77"/>
      <c r="BB26" s="77"/>
      <c r="BC26" s="77" t="s">
        <v>349</v>
      </c>
      <c r="BD26" s="77"/>
      <c r="BE26" s="77"/>
      <c r="BF26" s="77"/>
      <c r="BG26" s="77"/>
      <c r="BH26" s="78" t="s">
        <v>362</v>
      </c>
      <c r="BI26" s="78" t="s">
        <v>362</v>
      </c>
      <c r="BJ26" s="78" t="s">
        <v>362</v>
      </c>
      <c r="BK26" s="78" t="s">
        <v>361</v>
      </c>
      <c r="BL26" s="78" t="s">
        <v>40</v>
      </c>
      <c r="BM26" s="78">
        <v>5.5</v>
      </c>
      <c r="BN26" s="78">
        <v>5.5</v>
      </c>
      <c r="BO26" s="78"/>
      <c r="BP26" s="78"/>
      <c r="BQ26" s="78"/>
      <c r="BR26" s="78"/>
      <c r="BS26" s="78"/>
      <c r="BT26" s="78"/>
      <c r="BU26" s="78"/>
      <c r="BV26" s="78"/>
      <c r="BW26" s="78"/>
      <c r="BX26" s="78"/>
      <c r="BY26" s="78"/>
      <c r="BZ26" s="78"/>
      <c r="CA26" s="78"/>
      <c r="CB26" s="78"/>
      <c r="CC26" s="78"/>
      <c r="CD26" s="78"/>
      <c r="CE26" s="78"/>
      <c r="CF26" s="78"/>
      <c r="CG26" s="78"/>
      <c r="CH26" s="78"/>
      <c r="CI26" s="78">
        <v>5</v>
      </c>
      <c r="CJ26" s="78"/>
      <c r="CK26" s="78">
        <v>4</v>
      </c>
      <c r="CL26" s="78"/>
      <c r="CM26" s="78">
        <v>1</v>
      </c>
      <c r="CN26" s="78">
        <v>5</v>
      </c>
      <c r="CO26" s="79"/>
      <c r="CP26" s="80">
        <f t="shared" si="3"/>
        <v>1</v>
      </c>
      <c r="CQ26" s="81" t="str">
        <f t="shared" si="0"/>
        <v>Yes</v>
      </c>
      <c r="CR26" s="81" t="str">
        <f t="shared" si="4"/>
        <v>No</v>
      </c>
      <c r="CS26" s="81">
        <f t="shared" si="5"/>
        <v>5.3780000000000001</v>
      </c>
      <c r="CT26" s="81">
        <f t="shared" si="7"/>
        <v>-5.3780000000000001</v>
      </c>
      <c r="CU26" s="81">
        <f t="shared" si="7"/>
        <v>-5.3780000000000001</v>
      </c>
      <c r="CV26" s="81">
        <f t="shared" si="7"/>
        <v>-5.3780000000000001</v>
      </c>
      <c r="CW26" s="81">
        <f t="shared" si="7"/>
        <v>-5.3780000000000001</v>
      </c>
      <c r="CX26" s="81">
        <f t="shared" si="7"/>
        <v>-5.3780000000000001</v>
      </c>
      <c r="CY26" s="81">
        <f t="shared" si="7"/>
        <v>-5.3780000000000001</v>
      </c>
      <c r="CZ26" s="81">
        <f t="shared" si="7"/>
        <v>-5.3780000000000001</v>
      </c>
      <c r="DA26" s="81">
        <f t="shared" si="6"/>
        <v>-10.756</v>
      </c>
      <c r="DB26" s="81">
        <f t="shared" si="7"/>
        <v>-5.3780000000000001</v>
      </c>
      <c r="DC26" s="81">
        <f t="shared" si="7"/>
        <v>-5.3780000000000001</v>
      </c>
      <c r="DD26" s="81">
        <f t="shared" si="7"/>
        <v>-5.3780000000000001</v>
      </c>
      <c r="DE26" s="81">
        <f t="shared" si="7"/>
        <v>-5.3780000000000001</v>
      </c>
      <c r="DF26" s="81">
        <f t="shared" si="7"/>
        <v>-5.3780000000000001</v>
      </c>
      <c r="DG26" s="81">
        <f t="shared" si="7"/>
        <v>-5.3780000000000001</v>
      </c>
      <c r="DH26" s="81">
        <f t="shared" si="7"/>
        <v>-5.3780000000000001</v>
      </c>
      <c r="DI26" s="81">
        <f t="shared" si="7"/>
        <v>-5.3780000000000001</v>
      </c>
      <c r="DJ26" s="81">
        <f t="shared" si="2"/>
        <v>-5.3780000000000001</v>
      </c>
      <c r="DK26" s="81">
        <f t="shared" si="2"/>
        <v>-5.3780000000000001</v>
      </c>
      <c r="DL26" s="81">
        <f t="shared" si="2"/>
        <v>-5.3780000000000001</v>
      </c>
      <c r="DM26" s="81">
        <f t="shared" si="2"/>
        <v>-5.3780000000000001</v>
      </c>
      <c r="DN26" s="81">
        <f t="shared" si="2"/>
        <v>-0.37800000000000011</v>
      </c>
      <c r="DO26" s="81">
        <f t="shared" si="2"/>
        <v>-5.3780000000000001</v>
      </c>
      <c r="DP26" s="81">
        <f t="shared" si="2"/>
        <v>-1.3780000000000001</v>
      </c>
      <c r="DQ26" s="81">
        <f t="shared" si="2"/>
        <v>-5.3780000000000001</v>
      </c>
      <c r="DR26" s="81">
        <f t="shared" si="2"/>
        <v>-4.3780000000000001</v>
      </c>
      <c r="DS26" s="81">
        <f t="shared" si="2"/>
        <v>-0.37800000000000011</v>
      </c>
    </row>
    <row r="27" spans="1:123" x14ac:dyDescent="0.25">
      <c r="A27" s="75" t="s">
        <v>475</v>
      </c>
      <c r="B27" s="75" t="s">
        <v>375</v>
      </c>
      <c r="C27" s="75" t="s">
        <v>40</v>
      </c>
      <c r="D27" s="75" t="s">
        <v>26</v>
      </c>
      <c r="E27" s="75">
        <v>-3.806</v>
      </c>
      <c r="F27" s="75">
        <v>1.95</v>
      </c>
      <c r="G27" s="75">
        <v>57.56</v>
      </c>
      <c r="H27" s="75" t="s">
        <v>9</v>
      </c>
      <c r="I27" s="75" t="s">
        <v>353</v>
      </c>
      <c r="J27" s="75"/>
      <c r="K27" s="75" t="s">
        <v>336</v>
      </c>
      <c r="L27" s="75"/>
      <c r="M27" s="75"/>
      <c r="N27" s="75"/>
      <c r="O27" s="75" t="s">
        <v>387</v>
      </c>
      <c r="P27" s="75" t="s">
        <v>367</v>
      </c>
      <c r="Q27" s="75" t="s">
        <v>367</v>
      </c>
      <c r="R27" s="75" t="s">
        <v>339</v>
      </c>
      <c r="S27" s="75"/>
      <c r="T27" s="75" t="s">
        <v>340</v>
      </c>
      <c r="U27" s="75"/>
      <c r="V27" s="75"/>
      <c r="W27" s="75" t="s">
        <v>369</v>
      </c>
      <c r="X27" s="75"/>
      <c r="Y27" s="75"/>
      <c r="Z27" s="75"/>
      <c r="AA27" s="75"/>
      <c r="AB27" s="75"/>
      <c r="AC27" s="75" t="s">
        <v>378</v>
      </c>
      <c r="AD27" s="75"/>
      <c r="AE27" s="75"/>
      <c r="AF27" s="75"/>
      <c r="AG27" s="75" t="s">
        <v>357</v>
      </c>
      <c r="AH27" s="75"/>
      <c r="AI27" s="76"/>
      <c r="AJ27" s="77"/>
      <c r="AK27" s="77"/>
      <c r="AL27" s="77"/>
      <c r="AM27" s="77"/>
      <c r="AN27" s="77"/>
      <c r="AO27" s="77"/>
      <c r="AP27" s="77"/>
      <c r="AQ27" s="77"/>
      <c r="AR27" s="77"/>
      <c r="AS27" s="77" t="s">
        <v>451</v>
      </c>
      <c r="AT27" s="77" t="s">
        <v>345</v>
      </c>
      <c r="AU27" s="77"/>
      <c r="AV27" s="77"/>
      <c r="AW27" s="77"/>
      <c r="AX27" s="77"/>
      <c r="AY27" s="77" t="s">
        <v>476</v>
      </c>
      <c r="AZ27" s="77"/>
      <c r="BA27" s="77" t="s">
        <v>361</v>
      </c>
      <c r="BB27" s="77"/>
      <c r="BC27" s="77" t="s">
        <v>349</v>
      </c>
      <c r="BD27" s="77" t="s">
        <v>35</v>
      </c>
      <c r="BE27" s="77"/>
      <c r="BF27" s="77"/>
      <c r="BG27" s="77"/>
      <c r="BH27" s="78" t="s">
        <v>384</v>
      </c>
      <c r="BI27" s="78" t="s">
        <v>362</v>
      </c>
      <c r="BJ27" s="78" t="s">
        <v>362</v>
      </c>
      <c r="BK27" s="78" t="s">
        <v>361</v>
      </c>
      <c r="BL27" s="78" t="s">
        <v>40</v>
      </c>
      <c r="BM27" s="78">
        <v>5.5</v>
      </c>
      <c r="BN27" s="78">
        <v>5.5</v>
      </c>
      <c r="BO27" s="78"/>
      <c r="BP27" s="78"/>
      <c r="BQ27" s="78"/>
      <c r="BR27" s="78"/>
      <c r="BS27" s="78"/>
      <c r="BT27" s="78">
        <v>6</v>
      </c>
      <c r="BU27" s="78"/>
      <c r="BV27" s="78">
        <v>8</v>
      </c>
      <c r="BW27" s="78">
        <v>4</v>
      </c>
      <c r="BX27" s="78">
        <v>4</v>
      </c>
      <c r="BY27" s="78"/>
      <c r="BZ27" s="78"/>
      <c r="CA27" s="78"/>
      <c r="CB27" s="78">
        <v>1.75</v>
      </c>
      <c r="CC27" s="78"/>
      <c r="CD27" s="78"/>
      <c r="CE27" s="78"/>
      <c r="CF27" s="78">
        <v>5.5</v>
      </c>
      <c r="CG27" s="78"/>
      <c r="CH27" s="78"/>
      <c r="CI27" s="78"/>
      <c r="CJ27" s="78"/>
      <c r="CK27" s="78">
        <v>4</v>
      </c>
      <c r="CL27" s="78"/>
      <c r="CM27" s="78"/>
      <c r="CN27" s="78">
        <v>5</v>
      </c>
      <c r="CO27" s="79"/>
      <c r="CP27" s="80">
        <f t="shared" si="3"/>
        <v>0</v>
      </c>
      <c r="CQ27" s="81" t="str">
        <f t="shared" si="0"/>
        <v>Yes</v>
      </c>
      <c r="CR27" s="81" t="str">
        <f t="shared" si="4"/>
        <v>No</v>
      </c>
      <c r="CS27" s="81">
        <f t="shared" si="5"/>
        <v>5.7560000000000002</v>
      </c>
      <c r="CT27" s="81">
        <f t="shared" si="7"/>
        <v>-5.7560000000000002</v>
      </c>
      <c r="CU27" s="81">
        <f t="shared" si="7"/>
        <v>-5.7560000000000002</v>
      </c>
      <c r="CV27" s="81">
        <f t="shared" si="7"/>
        <v>-5.7560000000000002</v>
      </c>
      <c r="CW27" s="81">
        <f t="shared" si="7"/>
        <v>-5.7560000000000002</v>
      </c>
      <c r="CX27" s="81">
        <f t="shared" si="7"/>
        <v>-5.7560000000000002</v>
      </c>
      <c r="CY27" s="81">
        <f t="shared" si="7"/>
        <v>0.24399999999999977</v>
      </c>
      <c r="CZ27" s="81">
        <f t="shared" si="7"/>
        <v>-5.7560000000000002</v>
      </c>
      <c r="DA27" s="81">
        <f t="shared" si="6"/>
        <v>-3.5120000000000005</v>
      </c>
      <c r="DB27" s="81">
        <f t="shared" si="7"/>
        <v>-1.7560000000000002</v>
      </c>
      <c r="DC27" s="81">
        <f t="shared" si="7"/>
        <v>-1.7560000000000002</v>
      </c>
      <c r="DD27" s="81">
        <f t="shared" si="7"/>
        <v>-5.7560000000000002</v>
      </c>
      <c r="DE27" s="81">
        <f t="shared" si="7"/>
        <v>-5.7560000000000002</v>
      </c>
      <c r="DF27" s="81">
        <f t="shared" si="7"/>
        <v>-5.7560000000000002</v>
      </c>
      <c r="DG27" s="81">
        <f t="shared" si="7"/>
        <v>-4.0060000000000002</v>
      </c>
      <c r="DH27" s="81">
        <f t="shared" si="7"/>
        <v>-5.7560000000000002</v>
      </c>
      <c r="DI27" s="81">
        <f t="shared" si="7"/>
        <v>-5.7560000000000002</v>
      </c>
      <c r="DJ27" s="81">
        <f t="shared" si="2"/>
        <v>-5.7560000000000002</v>
      </c>
      <c r="DK27" s="81">
        <f t="shared" si="2"/>
        <v>-0.25600000000000023</v>
      </c>
      <c r="DL27" s="81">
        <f t="shared" si="2"/>
        <v>-5.7560000000000002</v>
      </c>
      <c r="DM27" s="81">
        <f t="shared" si="2"/>
        <v>-5.7560000000000002</v>
      </c>
      <c r="DN27" s="81">
        <f t="shared" si="2"/>
        <v>-5.7560000000000002</v>
      </c>
      <c r="DO27" s="81">
        <f t="shared" ref="DO27:DS58" si="8">IF($G27&gt;0,CJ27-$CS27,"")</f>
        <v>-5.7560000000000002</v>
      </c>
      <c r="DP27" s="81">
        <f t="shared" si="8"/>
        <v>-1.7560000000000002</v>
      </c>
      <c r="DQ27" s="81">
        <f t="shared" si="8"/>
        <v>-5.7560000000000002</v>
      </c>
      <c r="DR27" s="81">
        <f t="shared" si="8"/>
        <v>-5.7560000000000002</v>
      </c>
      <c r="DS27" s="81">
        <f t="shared" si="8"/>
        <v>-0.75600000000000023</v>
      </c>
    </row>
    <row r="28" spans="1:123" x14ac:dyDescent="0.25">
      <c r="A28" s="75" t="s">
        <v>477</v>
      </c>
      <c r="B28" s="75" t="s">
        <v>478</v>
      </c>
      <c r="C28" s="75" t="s">
        <v>90</v>
      </c>
      <c r="D28" s="75" t="s">
        <v>108</v>
      </c>
      <c r="E28" s="75">
        <v>-0.14599999999999999</v>
      </c>
      <c r="F28" s="75">
        <v>2.6</v>
      </c>
      <c r="G28" s="75">
        <v>27.46</v>
      </c>
      <c r="H28" s="75" t="s">
        <v>9</v>
      </c>
      <c r="I28" s="75" t="s">
        <v>353</v>
      </c>
      <c r="J28" s="75"/>
      <c r="K28" s="75" t="s">
        <v>336</v>
      </c>
      <c r="L28" s="75" t="s">
        <v>336</v>
      </c>
      <c r="M28" s="75" t="s">
        <v>365</v>
      </c>
      <c r="N28" s="75"/>
      <c r="O28" s="75"/>
      <c r="P28" s="75" t="s">
        <v>338</v>
      </c>
      <c r="Q28" s="75" t="s">
        <v>338</v>
      </c>
      <c r="R28" s="75" t="s">
        <v>355</v>
      </c>
      <c r="S28" s="75" t="s">
        <v>441</v>
      </c>
      <c r="T28" s="75"/>
      <c r="U28" s="75"/>
      <c r="V28" s="75"/>
      <c r="W28" s="75" t="s">
        <v>426</v>
      </c>
      <c r="X28" s="75"/>
      <c r="Y28" s="75"/>
      <c r="Z28" s="75"/>
      <c r="AA28" s="75"/>
      <c r="AB28" s="75"/>
      <c r="AC28" s="75" t="s">
        <v>427</v>
      </c>
      <c r="AD28" s="75"/>
      <c r="AE28" s="75"/>
      <c r="AF28" s="75" t="s">
        <v>402</v>
      </c>
      <c r="AG28" s="75"/>
      <c r="AH28" s="75"/>
      <c r="AI28" s="76"/>
      <c r="AJ28" s="77" t="s">
        <v>389</v>
      </c>
      <c r="AK28" s="77"/>
      <c r="AL28" s="77"/>
      <c r="AM28" s="77"/>
      <c r="AN28" s="77"/>
      <c r="AO28" s="77"/>
      <c r="AP28" s="77"/>
      <c r="AQ28" s="77" t="s">
        <v>428</v>
      </c>
      <c r="AR28" s="77" t="s">
        <v>26</v>
      </c>
      <c r="AS28" s="77"/>
      <c r="AT28" s="77" t="s">
        <v>371</v>
      </c>
      <c r="AU28" s="77"/>
      <c r="AV28" s="77"/>
      <c r="AW28" s="77"/>
      <c r="AX28" s="77"/>
      <c r="AY28" s="77" t="s">
        <v>479</v>
      </c>
      <c r="AZ28" s="77"/>
      <c r="BA28" s="77" t="s">
        <v>349</v>
      </c>
      <c r="BB28" s="77"/>
      <c r="BC28" s="77"/>
      <c r="BD28" s="77"/>
      <c r="BE28" s="77"/>
      <c r="BF28" s="77"/>
      <c r="BG28" s="77"/>
      <c r="BH28" s="78" t="s">
        <v>344</v>
      </c>
      <c r="BI28" s="78" t="s">
        <v>389</v>
      </c>
      <c r="BJ28" s="78" t="s">
        <v>389</v>
      </c>
      <c r="BK28" s="78" t="s">
        <v>25</v>
      </c>
      <c r="BL28" s="78" t="s">
        <v>35</v>
      </c>
      <c r="BM28" s="78">
        <v>3</v>
      </c>
      <c r="BN28" s="78">
        <v>1.75</v>
      </c>
      <c r="BO28" s="78"/>
      <c r="BP28" s="78"/>
      <c r="BQ28" s="78"/>
      <c r="BR28" s="78">
        <v>0</v>
      </c>
      <c r="BS28" s="78"/>
      <c r="BT28" s="78"/>
      <c r="BU28" s="78"/>
      <c r="BV28" s="78">
        <v>6</v>
      </c>
      <c r="BW28" s="78">
        <v>3</v>
      </c>
      <c r="BX28" s="78">
        <v>3</v>
      </c>
      <c r="BY28" s="78"/>
      <c r="BZ28" s="78">
        <v>3</v>
      </c>
      <c r="CA28" s="78"/>
      <c r="CB28" s="78"/>
      <c r="CC28" s="78"/>
      <c r="CD28" s="78"/>
      <c r="CE28" s="78"/>
      <c r="CF28" s="78">
        <v>4</v>
      </c>
      <c r="CG28" s="78"/>
      <c r="CH28" s="78"/>
      <c r="CI28" s="78"/>
      <c r="CJ28" s="78"/>
      <c r="CK28" s="78"/>
      <c r="CL28" s="78"/>
      <c r="CM28" s="78">
        <v>5</v>
      </c>
      <c r="CN28" s="78">
        <v>4</v>
      </c>
      <c r="CO28" s="79"/>
      <c r="CP28" s="80">
        <f t="shared" si="3"/>
        <v>5</v>
      </c>
      <c r="CQ28" s="81" t="str">
        <f t="shared" si="0"/>
        <v>No</v>
      </c>
      <c r="CR28" s="81" t="str">
        <f t="shared" si="4"/>
        <v>Yes</v>
      </c>
      <c r="CS28" s="81">
        <f t="shared" si="5"/>
        <v>2.746</v>
      </c>
      <c r="CT28" s="81">
        <f t="shared" si="7"/>
        <v>-2.746</v>
      </c>
      <c r="CU28" s="81">
        <f t="shared" si="7"/>
        <v>-2.746</v>
      </c>
      <c r="CV28" s="81">
        <f t="shared" si="7"/>
        <v>-2.746</v>
      </c>
      <c r="CW28" s="81">
        <f t="shared" si="7"/>
        <v>-2.746</v>
      </c>
      <c r="CX28" s="81">
        <f t="shared" si="7"/>
        <v>-2.746</v>
      </c>
      <c r="CY28" s="81">
        <f t="shared" si="7"/>
        <v>-2.746</v>
      </c>
      <c r="CZ28" s="81">
        <f t="shared" si="7"/>
        <v>-2.746</v>
      </c>
      <c r="DA28" s="81">
        <f t="shared" si="6"/>
        <v>0.50800000000000001</v>
      </c>
      <c r="DB28" s="81">
        <f t="shared" si="7"/>
        <v>0.254</v>
      </c>
      <c r="DC28" s="81">
        <f t="shared" si="7"/>
        <v>0.254</v>
      </c>
      <c r="DD28" s="81">
        <f t="shared" si="7"/>
        <v>-2.746</v>
      </c>
      <c r="DE28" s="81">
        <f t="shared" si="7"/>
        <v>0.254</v>
      </c>
      <c r="DF28" s="81">
        <f t="shared" si="7"/>
        <v>-2.746</v>
      </c>
      <c r="DG28" s="81">
        <f t="shared" si="7"/>
        <v>-2.746</v>
      </c>
      <c r="DH28" s="81">
        <f t="shared" si="7"/>
        <v>-2.746</v>
      </c>
      <c r="DI28" s="81">
        <f t="shared" si="7"/>
        <v>-2.746</v>
      </c>
      <c r="DJ28" s="81">
        <f t="shared" ref="DJ28:DS59" si="9">IF($G28&gt;0,CE28-$CS28,"")</f>
        <v>-2.746</v>
      </c>
      <c r="DK28" s="81">
        <f t="shared" si="9"/>
        <v>1.254</v>
      </c>
      <c r="DL28" s="81">
        <f t="shared" si="9"/>
        <v>-2.746</v>
      </c>
      <c r="DM28" s="81">
        <f t="shared" si="9"/>
        <v>-2.746</v>
      </c>
      <c r="DN28" s="81">
        <f t="shared" si="9"/>
        <v>-2.746</v>
      </c>
      <c r="DO28" s="81">
        <f t="shared" si="8"/>
        <v>-2.746</v>
      </c>
      <c r="DP28" s="81">
        <f t="shared" si="8"/>
        <v>-2.746</v>
      </c>
      <c r="DQ28" s="81">
        <f t="shared" si="8"/>
        <v>-2.746</v>
      </c>
      <c r="DR28" s="81">
        <f t="shared" si="8"/>
        <v>2.254</v>
      </c>
      <c r="DS28" s="81">
        <f t="shared" si="8"/>
        <v>1.254</v>
      </c>
    </row>
    <row r="29" spans="1:123" x14ac:dyDescent="0.25">
      <c r="A29" s="75" t="s">
        <v>480</v>
      </c>
      <c r="B29" s="75" t="s">
        <v>481</v>
      </c>
      <c r="C29" s="75" t="s">
        <v>90</v>
      </c>
      <c r="D29" s="75" t="s">
        <v>26</v>
      </c>
      <c r="E29" s="75">
        <v>-4.1369999999999996</v>
      </c>
      <c r="F29" s="75">
        <v>3</v>
      </c>
      <c r="G29" s="75">
        <v>71.37</v>
      </c>
      <c r="H29" s="75"/>
      <c r="I29" s="75" t="s">
        <v>336</v>
      </c>
      <c r="J29" s="75" t="s">
        <v>353</v>
      </c>
      <c r="K29" s="75" t="s">
        <v>336</v>
      </c>
      <c r="L29" s="75"/>
      <c r="M29" s="75" t="s">
        <v>365</v>
      </c>
      <c r="N29" s="75"/>
      <c r="O29" s="75"/>
      <c r="P29" s="75" t="s">
        <v>376</v>
      </c>
      <c r="Q29" s="75" t="s">
        <v>376</v>
      </c>
      <c r="R29" s="75"/>
      <c r="S29" s="75"/>
      <c r="T29" s="75" t="s">
        <v>400</v>
      </c>
      <c r="U29" s="75"/>
      <c r="V29" s="75"/>
      <c r="W29" s="75" t="s">
        <v>377</v>
      </c>
      <c r="X29" s="75" t="s">
        <v>393</v>
      </c>
      <c r="Y29" s="75"/>
      <c r="Z29" s="75"/>
      <c r="AA29" s="75"/>
      <c r="AB29" s="75"/>
      <c r="AC29" s="75" t="s">
        <v>378</v>
      </c>
      <c r="AD29" s="75"/>
      <c r="AE29" s="75" t="s">
        <v>422</v>
      </c>
      <c r="AF29" s="75"/>
      <c r="AG29" s="75"/>
      <c r="AH29" s="75"/>
      <c r="AI29" s="76"/>
      <c r="AJ29" s="77"/>
      <c r="AK29" s="77"/>
      <c r="AL29" s="77"/>
      <c r="AM29" s="77"/>
      <c r="AN29" s="77"/>
      <c r="AO29" s="77"/>
      <c r="AP29" s="77"/>
      <c r="AQ29" s="77"/>
      <c r="AR29" s="77"/>
      <c r="AS29" s="77" t="s">
        <v>384</v>
      </c>
      <c r="AT29" s="77" t="s">
        <v>358</v>
      </c>
      <c r="AU29" s="77"/>
      <c r="AV29" s="77"/>
      <c r="AW29" s="77"/>
      <c r="AX29" s="77"/>
      <c r="AY29" s="77" t="s">
        <v>482</v>
      </c>
      <c r="AZ29" s="77"/>
      <c r="BA29" s="77"/>
      <c r="BB29" s="77"/>
      <c r="BC29" s="77"/>
      <c r="BD29" s="77"/>
      <c r="BE29" s="77"/>
      <c r="BF29" s="77"/>
      <c r="BG29" s="77"/>
      <c r="BH29" s="78" t="s">
        <v>384</v>
      </c>
      <c r="BI29" s="78" t="s">
        <v>384</v>
      </c>
      <c r="BJ29" s="78" t="s">
        <v>384</v>
      </c>
      <c r="BK29" s="78" t="s">
        <v>382</v>
      </c>
      <c r="BL29" s="78" t="s">
        <v>25</v>
      </c>
      <c r="BM29" s="78">
        <v>7</v>
      </c>
      <c r="BN29" s="78">
        <v>7</v>
      </c>
      <c r="BO29" s="78"/>
      <c r="BP29" s="78"/>
      <c r="BQ29" s="78"/>
      <c r="BR29" s="78"/>
      <c r="BS29" s="78"/>
      <c r="BT29" s="78">
        <v>7</v>
      </c>
      <c r="BU29" s="78"/>
      <c r="BV29" s="78">
        <v>14</v>
      </c>
      <c r="BW29" s="78">
        <v>7</v>
      </c>
      <c r="BX29" s="78">
        <v>7</v>
      </c>
      <c r="BY29" s="78"/>
      <c r="BZ29" s="78"/>
      <c r="CA29" s="78"/>
      <c r="CB29" s="78"/>
      <c r="CC29" s="78"/>
      <c r="CD29" s="78"/>
      <c r="CE29" s="78"/>
      <c r="CF29" s="78"/>
      <c r="CG29" s="78"/>
      <c r="CH29" s="78"/>
      <c r="CI29" s="78"/>
      <c r="CJ29" s="78"/>
      <c r="CK29" s="78"/>
      <c r="CL29" s="78"/>
      <c r="CM29" s="78"/>
      <c r="CN29" s="78">
        <v>8</v>
      </c>
      <c r="CO29" s="79"/>
      <c r="CP29" s="80">
        <f t="shared" si="3"/>
        <v>0</v>
      </c>
      <c r="CQ29" s="81" t="str">
        <f t="shared" si="0"/>
        <v>Yes</v>
      </c>
      <c r="CR29" s="81" t="str">
        <f t="shared" si="4"/>
        <v>No</v>
      </c>
      <c r="CS29" s="81">
        <f t="shared" si="5"/>
        <v>7.1370000000000005</v>
      </c>
      <c r="CT29" s="81">
        <f t="shared" si="7"/>
        <v>-7.1370000000000005</v>
      </c>
      <c r="CU29" s="81">
        <f t="shared" si="7"/>
        <v>-7.1370000000000005</v>
      </c>
      <c r="CV29" s="81">
        <f t="shared" si="7"/>
        <v>-7.1370000000000005</v>
      </c>
      <c r="CW29" s="81">
        <f t="shared" si="7"/>
        <v>-7.1370000000000005</v>
      </c>
      <c r="CX29" s="81">
        <f t="shared" si="7"/>
        <v>-7.1370000000000005</v>
      </c>
      <c r="CY29" s="81">
        <f t="shared" si="7"/>
        <v>-0.13700000000000045</v>
      </c>
      <c r="CZ29" s="81">
        <f t="shared" si="7"/>
        <v>-7.1370000000000005</v>
      </c>
      <c r="DA29" s="81">
        <f t="shared" si="6"/>
        <v>-0.27400000000000091</v>
      </c>
      <c r="DB29" s="81">
        <f t="shared" si="7"/>
        <v>-0.13700000000000045</v>
      </c>
      <c r="DC29" s="81">
        <f t="shared" si="7"/>
        <v>-0.13700000000000045</v>
      </c>
      <c r="DD29" s="81">
        <f t="shared" si="7"/>
        <v>-7.1370000000000005</v>
      </c>
      <c r="DE29" s="81">
        <f t="shared" si="7"/>
        <v>-7.1370000000000005</v>
      </c>
      <c r="DF29" s="81">
        <f t="shared" si="7"/>
        <v>-7.1370000000000005</v>
      </c>
      <c r="DG29" s="81">
        <f t="shared" si="7"/>
        <v>-7.1370000000000005</v>
      </c>
      <c r="DH29" s="81">
        <f t="shared" si="7"/>
        <v>-7.1370000000000005</v>
      </c>
      <c r="DI29" s="81">
        <f t="shared" si="7"/>
        <v>-7.1370000000000005</v>
      </c>
      <c r="DJ29" s="81">
        <f t="shared" si="9"/>
        <v>-7.1370000000000005</v>
      </c>
      <c r="DK29" s="81">
        <f t="shared" si="9"/>
        <v>-7.1370000000000005</v>
      </c>
      <c r="DL29" s="81">
        <f t="shared" si="9"/>
        <v>-7.1370000000000005</v>
      </c>
      <c r="DM29" s="81">
        <f t="shared" si="9"/>
        <v>-7.1370000000000005</v>
      </c>
      <c r="DN29" s="81">
        <f t="shared" si="9"/>
        <v>-7.1370000000000005</v>
      </c>
      <c r="DO29" s="81">
        <f t="shared" si="8"/>
        <v>-7.1370000000000005</v>
      </c>
      <c r="DP29" s="81">
        <f t="shared" si="8"/>
        <v>-7.1370000000000005</v>
      </c>
      <c r="DQ29" s="81">
        <f t="shared" si="8"/>
        <v>-7.1370000000000005</v>
      </c>
      <c r="DR29" s="81">
        <f t="shared" si="8"/>
        <v>-7.1370000000000005</v>
      </c>
      <c r="DS29" s="81">
        <f t="shared" si="8"/>
        <v>0.86299999999999955</v>
      </c>
    </row>
    <row r="30" spans="1:123" x14ac:dyDescent="0.25">
      <c r="A30" s="75" t="s">
        <v>483</v>
      </c>
      <c r="B30" s="75" t="s">
        <v>484</v>
      </c>
      <c r="C30" s="75" t="s">
        <v>40</v>
      </c>
      <c r="D30" s="75" t="s">
        <v>26</v>
      </c>
      <c r="E30" s="75">
        <v>-2.98</v>
      </c>
      <c r="F30" s="75">
        <v>3</v>
      </c>
      <c r="G30" s="75">
        <v>59.8</v>
      </c>
      <c r="H30" s="75"/>
      <c r="I30" s="75" t="s">
        <v>336</v>
      </c>
      <c r="J30" s="75" t="s">
        <v>353</v>
      </c>
      <c r="K30" s="75" t="s">
        <v>336</v>
      </c>
      <c r="L30" s="75" t="s">
        <v>336</v>
      </c>
      <c r="M30" s="75"/>
      <c r="N30" s="75"/>
      <c r="O30" s="75"/>
      <c r="P30" s="75" t="s">
        <v>376</v>
      </c>
      <c r="Q30" s="75" t="s">
        <v>376</v>
      </c>
      <c r="R30" s="75"/>
      <c r="S30" s="75"/>
      <c r="T30" s="75"/>
      <c r="U30" s="75" t="s">
        <v>368</v>
      </c>
      <c r="V30" s="75"/>
      <c r="W30" s="75" t="s">
        <v>377</v>
      </c>
      <c r="X30" s="75"/>
      <c r="Y30" s="75"/>
      <c r="Z30" s="75" t="s">
        <v>446</v>
      </c>
      <c r="AA30" s="75"/>
      <c r="AB30" s="75"/>
      <c r="AC30" s="75"/>
      <c r="AD30" s="75" t="s">
        <v>370</v>
      </c>
      <c r="AE30" s="75"/>
      <c r="AF30" s="75" t="s">
        <v>455</v>
      </c>
      <c r="AG30" s="75"/>
      <c r="AH30" s="75"/>
      <c r="AI30" s="76"/>
      <c r="AJ30" s="77" t="s">
        <v>345</v>
      </c>
      <c r="AK30" s="77"/>
      <c r="AL30" s="77"/>
      <c r="AM30" s="77" t="s">
        <v>432</v>
      </c>
      <c r="AN30" s="77"/>
      <c r="AO30" s="77"/>
      <c r="AP30" s="77"/>
      <c r="AQ30" s="77"/>
      <c r="AR30" s="77"/>
      <c r="AS30" s="77"/>
      <c r="AT30" s="77" t="s">
        <v>380</v>
      </c>
      <c r="AU30" s="77"/>
      <c r="AV30" s="77"/>
      <c r="AW30" s="77"/>
      <c r="AX30" s="77"/>
      <c r="AY30" s="77"/>
      <c r="AZ30" s="77"/>
      <c r="BA30" s="77"/>
      <c r="BB30" s="77"/>
      <c r="BC30" s="77"/>
      <c r="BD30" s="77"/>
      <c r="BE30" s="77"/>
      <c r="BF30" s="77"/>
      <c r="BG30" s="77"/>
      <c r="BH30" s="78" t="s">
        <v>362</v>
      </c>
      <c r="BI30" s="78" t="s">
        <v>384</v>
      </c>
      <c r="BJ30" s="78" t="s">
        <v>384</v>
      </c>
      <c r="BK30" s="78" t="s">
        <v>382</v>
      </c>
      <c r="BL30" s="78" t="s">
        <v>25</v>
      </c>
      <c r="BM30" s="78">
        <v>7</v>
      </c>
      <c r="BN30" s="78">
        <v>7</v>
      </c>
      <c r="BO30" s="78"/>
      <c r="BP30" s="78">
        <v>7</v>
      </c>
      <c r="BQ30" s="78">
        <v>7</v>
      </c>
      <c r="BR30" s="78"/>
      <c r="BS30" s="78"/>
      <c r="BT30" s="78"/>
      <c r="BU30" s="78"/>
      <c r="BV30" s="78"/>
      <c r="BW30" s="78"/>
      <c r="BX30" s="78"/>
      <c r="BY30" s="78"/>
      <c r="BZ30" s="78">
        <v>5</v>
      </c>
      <c r="CA30" s="78"/>
      <c r="CB30" s="78"/>
      <c r="CC30" s="78"/>
      <c r="CD30" s="78"/>
      <c r="CE30" s="78"/>
      <c r="CF30" s="78"/>
      <c r="CG30" s="78"/>
      <c r="CH30" s="78"/>
      <c r="CI30" s="78"/>
      <c r="CJ30" s="78"/>
      <c r="CK30" s="78"/>
      <c r="CL30" s="78"/>
      <c r="CM30" s="78"/>
      <c r="CN30" s="78">
        <v>9</v>
      </c>
      <c r="CO30" s="79"/>
      <c r="CP30" s="80">
        <f t="shared" si="3"/>
        <v>0</v>
      </c>
      <c r="CQ30" s="81" t="str">
        <f t="shared" si="0"/>
        <v>Yes</v>
      </c>
      <c r="CR30" s="81" t="str">
        <f t="shared" si="4"/>
        <v>No</v>
      </c>
      <c r="CS30" s="81">
        <f t="shared" si="5"/>
        <v>5.9799999999999995</v>
      </c>
      <c r="CT30" s="81">
        <f t="shared" si="7"/>
        <v>-5.9799999999999995</v>
      </c>
      <c r="CU30" s="81">
        <f t="shared" si="7"/>
        <v>1.0200000000000005</v>
      </c>
      <c r="CV30" s="81">
        <f t="shared" si="7"/>
        <v>1.0200000000000005</v>
      </c>
      <c r="CW30" s="81">
        <f t="shared" si="7"/>
        <v>-5.9799999999999995</v>
      </c>
      <c r="CX30" s="81">
        <f t="shared" si="7"/>
        <v>-5.9799999999999995</v>
      </c>
      <c r="CY30" s="81">
        <f t="shared" si="7"/>
        <v>-5.9799999999999995</v>
      </c>
      <c r="CZ30" s="81">
        <f t="shared" si="7"/>
        <v>-5.9799999999999995</v>
      </c>
      <c r="DA30" s="81">
        <f t="shared" si="6"/>
        <v>-11.959999999999999</v>
      </c>
      <c r="DB30" s="81">
        <f t="shared" si="7"/>
        <v>-5.9799999999999995</v>
      </c>
      <c r="DC30" s="81">
        <f t="shared" si="7"/>
        <v>-5.9799999999999995</v>
      </c>
      <c r="DD30" s="81">
        <f t="shared" si="7"/>
        <v>-5.9799999999999995</v>
      </c>
      <c r="DE30" s="81">
        <f t="shared" si="7"/>
        <v>-0.97999999999999954</v>
      </c>
      <c r="DF30" s="81">
        <f t="shared" si="7"/>
        <v>-5.9799999999999995</v>
      </c>
      <c r="DG30" s="81">
        <f t="shared" si="7"/>
        <v>-5.9799999999999995</v>
      </c>
      <c r="DH30" s="81">
        <f t="shared" si="7"/>
        <v>-5.9799999999999995</v>
      </c>
      <c r="DI30" s="81">
        <f t="shared" si="7"/>
        <v>-5.9799999999999995</v>
      </c>
      <c r="DJ30" s="81">
        <f t="shared" si="9"/>
        <v>-5.9799999999999995</v>
      </c>
      <c r="DK30" s="81">
        <f t="shared" si="9"/>
        <v>-5.9799999999999995</v>
      </c>
      <c r="DL30" s="81">
        <f t="shared" si="9"/>
        <v>-5.9799999999999995</v>
      </c>
      <c r="DM30" s="81">
        <f t="shared" si="9"/>
        <v>-5.9799999999999995</v>
      </c>
      <c r="DN30" s="81">
        <f t="shared" si="9"/>
        <v>-5.9799999999999995</v>
      </c>
      <c r="DO30" s="81">
        <f t="shared" si="8"/>
        <v>-5.9799999999999995</v>
      </c>
      <c r="DP30" s="81">
        <f t="shared" si="8"/>
        <v>-5.9799999999999995</v>
      </c>
      <c r="DQ30" s="81">
        <f t="shared" si="8"/>
        <v>-5.9799999999999995</v>
      </c>
      <c r="DR30" s="81">
        <f t="shared" si="8"/>
        <v>-5.9799999999999995</v>
      </c>
      <c r="DS30" s="81">
        <f t="shared" si="8"/>
        <v>3.0200000000000005</v>
      </c>
    </row>
    <row r="31" spans="1:123" x14ac:dyDescent="0.25">
      <c r="A31" s="75" t="s">
        <v>485</v>
      </c>
      <c r="B31" s="75" t="s">
        <v>486</v>
      </c>
      <c r="C31" s="75" t="s">
        <v>40</v>
      </c>
      <c r="D31" s="75" t="s">
        <v>26</v>
      </c>
      <c r="E31" s="75">
        <v>-3.48</v>
      </c>
      <c r="F31" s="75">
        <v>2.5</v>
      </c>
      <c r="G31" s="75">
        <v>59.8</v>
      </c>
      <c r="H31" s="75"/>
      <c r="I31" s="75" t="s">
        <v>353</v>
      </c>
      <c r="J31" s="75"/>
      <c r="K31" s="75" t="s">
        <v>353</v>
      </c>
      <c r="L31" s="75" t="s">
        <v>336</v>
      </c>
      <c r="M31" s="75"/>
      <c r="N31" s="75"/>
      <c r="O31" s="75"/>
      <c r="P31" s="75" t="s">
        <v>367</v>
      </c>
      <c r="Q31" s="75" t="s">
        <v>367</v>
      </c>
      <c r="R31" s="75"/>
      <c r="S31" s="75"/>
      <c r="T31" s="75"/>
      <c r="U31" s="75" t="s">
        <v>368</v>
      </c>
      <c r="V31" s="75"/>
      <c r="W31" s="75" t="s">
        <v>369</v>
      </c>
      <c r="X31" s="75"/>
      <c r="Y31" s="75"/>
      <c r="Z31" s="75"/>
      <c r="AA31" s="75" t="s">
        <v>342</v>
      </c>
      <c r="AB31" s="75" t="s">
        <v>464</v>
      </c>
      <c r="AC31" s="75" t="s">
        <v>378</v>
      </c>
      <c r="AD31" s="75"/>
      <c r="AE31" s="75"/>
      <c r="AF31" s="75"/>
      <c r="AG31" s="75"/>
      <c r="AH31" s="75" t="s">
        <v>414</v>
      </c>
      <c r="AI31" s="76"/>
      <c r="AJ31" s="77"/>
      <c r="AK31" s="77"/>
      <c r="AL31" s="77"/>
      <c r="AM31" s="77" t="s">
        <v>362</v>
      </c>
      <c r="AN31" s="77"/>
      <c r="AO31" s="77"/>
      <c r="AP31" s="77"/>
      <c r="AQ31" s="77" t="s">
        <v>389</v>
      </c>
      <c r="AR31" s="77"/>
      <c r="AS31" s="77"/>
      <c r="AT31" s="77" t="s">
        <v>428</v>
      </c>
      <c r="AU31" s="77"/>
      <c r="AV31" s="77"/>
      <c r="AW31" s="77" t="s">
        <v>390</v>
      </c>
      <c r="AX31" s="77"/>
      <c r="AY31" s="77" t="s">
        <v>487</v>
      </c>
      <c r="AZ31" s="77"/>
      <c r="BA31" s="77"/>
      <c r="BB31" s="77" t="s">
        <v>349</v>
      </c>
      <c r="BC31" s="77"/>
      <c r="BD31" s="77"/>
      <c r="BE31" s="77"/>
      <c r="BF31" s="77"/>
      <c r="BG31" s="77"/>
      <c r="BH31" s="78" t="s">
        <v>384</v>
      </c>
      <c r="BI31" s="78" t="s">
        <v>384</v>
      </c>
      <c r="BJ31" s="78" t="s">
        <v>384</v>
      </c>
      <c r="BK31" s="78" t="s">
        <v>382</v>
      </c>
      <c r="BL31" s="78" t="s">
        <v>25</v>
      </c>
      <c r="BM31" s="78">
        <v>7</v>
      </c>
      <c r="BN31" s="78">
        <v>7</v>
      </c>
      <c r="BO31" s="78"/>
      <c r="BP31" s="78">
        <v>6</v>
      </c>
      <c r="BQ31" s="78">
        <v>6</v>
      </c>
      <c r="BR31" s="78"/>
      <c r="BS31" s="78"/>
      <c r="BT31" s="78"/>
      <c r="BU31" s="78"/>
      <c r="BV31" s="78">
        <v>15</v>
      </c>
      <c r="BW31" s="78">
        <v>8</v>
      </c>
      <c r="BX31" s="78">
        <v>7</v>
      </c>
      <c r="BY31" s="78"/>
      <c r="BZ31" s="78"/>
      <c r="CA31" s="78"/>
      <c r="CB31" s="78"/>
      <c r="CC31" s="78"/>
      <c r="CD31" s="78"/>
      <c r="CE31" s="78"/>
      <c r="CF31" s="78"/>
      <c r="CG31" s="78"/>
      <c r="CH31" s="78"/>
      <c r="CI31" s="78">
        <v>4</v>
      </c>
      <c r="CJ31" s="78">
        <v>4</v>
      </c>
      <c r="CK31" s="78"/>
      <c r="CL31" s="78"/>
      <c r="CM31" s="78">
        <v>3</v>
      </c>
      <c r="CN31" s="78">
        <v>5</v>
      </c>
      <c r="CO31" s="79"/>
      <c r="CP31" s="80">
        <f t="shared" si="3"/>
        <v>3</v>
      </c>
      <c r="CQ31" s="81" t="str">
        <f t="shared" si="0"/>
        <v>Yes</v>
      </c>
      <c r="CR31" s="81" t="str">
        <f t="shared" si="4"/>
        <v>No</v>
      </c>
      <c r="CS31" s="81">
        <f t="shared" si="5"/>
        <v>5.9799999999999995</v>
      </c>
      <c r="CT31" s="81">
        <f t="shared" si="7"/>
        <v>-5.9799999999999995</v>
      </c>
      <c r="CU31" s="81">
        <f t="shared" si="7"/>
        <v>2.0000000000000462E-2</v>
      </c>
      <c r="CV31" s="81">
        <f t="shared" si="7"/>
        <v>2.0000000000000462E-2</v>
      </c>
      <c r="CW31" s="81">
        <f t="shared" si="7"/>
        <v>-5.9799999999999995</v>
      </c>
      <c r="CX31" s="81">
        <f t="shared" si="7"/>
        <v>-5.9799999999999995</v>
      </c>
      <c r="CY31" s="81">
        <f t="shared" si="7"/>
        <v>-5.9799999999999995</v>
      </c>
      <c r="CZ31" s="81">
        <f t="shared" si="7"/>
        <v>-5.9799999999999995</v>
      </c>
      <c r="DA31" s="81">
        <f t="shared" si="6"/>
        <v>3.0400000000000009</v>
      </c>
      <c r="DB31" s="81">
        <f t="shared" si="7"/>
        <v>2.0200000000000005</v>
      </c>
      <c r="DC31" s="81">
        <f t="shared" si="7"/>
        <v>1.0200000000000005</v>
      </c>
      <c r="DD31" s="81">
        <f t="shared" si="7"/>
        <v>-5.9799999999999995</v>
      </c>
      <c r="DE31" s="81">
        <f t="shared" si="7"/>
        <v>-5.9799999999999995</v>
      </c>
      <c r="DF31" s="81">
        <f t="shared" si="7"/>
        <v>-5.9799999999999995</v>
      </c>
      <c r="DG31" s="81">
        <f t="shared" si="7"/>
        <v>-5.9799999999999995</v>
      </c>
      <c r="DH31" s="81">
        <f t="shared" si="7"/>
        <v>-5.9799999999999995</v>
      </c>
      <c r="DI31" s="81">
        <f t="shared" si="7"/>
        <v>-5.9799999999999995</v>
      </c>
      <c r="DJ31" s="81">
        <f t="shared" si="9"/>
        <v>-5.9799999999999995</v>
      </c>
      <c r="DK31" s="81">
        <f t="shared" si="9"/>
        <v>-5.9799999999999995</v>
      </c>
      <c r="DL31" s="81">
        <f t="shared" si="9"/>
        <v>-5.9799999999999995</v>
      </c>
      <c r="DM31" s="81">
        <f t="shared" si="9"/>
        <v>-5.9799999999999995</v>
      </c>
      <c r="DN31" s="81">
        <f t="shared" si="9"/>
        <v>-1.9799999999999995</v>
      </c>
      <c r="DO31" s="81">
        <f t="shared" si="8"/>
        <v>-1.9799999999999995</v>
      </c>
      <c r="DP31" s="81">
        <f t="shared" si="8"/>
        <v>-5.9799999999999995</v>
      </c>
      <c r="DQ31" s="81">
        <f t="shared" si="8"/>
        <v>-5.9799999999999995</v>
      </c>
      <c r="DR31" s="81">
        <f t="shared" si="8"/>
        <v>-2.9799999999999995</v>
      </c>
      <c r="DS31" s="81">
        <f t="shared" si="8"/>
        <v>-0.97999999999999954</v>
      </c>
    </row>
    <row r="32" spans="1:123" x14ac:dyDescent="0.25">
      <c r="A32" s="75" t="s">
        <v>488</v>
      </c>
      <c r="B32" s="75" t="s">
        <v>489</v>
      </c>
      <c r="C32" s="75" t="s">
        <v>40</v>
      </c>
      <c r="D32" s="75" t="s">
        <v>108</v>
      </c>
      <c r="E32" s="75">
        <v>-1.3460000000000001</v>
      </c>
      <c r="F32" s="75">
        <v>1.4</v>
      </c>
      <c r="G32" s="75">
        <v>27.46</v>
      </c>
      <c r="H32" s="75" t="s">
        <v>9</v>
      </c>
      <c r="I32" s="75" t="s">
        <v>353</v>
      </c>
      <c r="J32" s="75"/>
      <c r="K32" s="75" t="s">
        <v>336</v>
      </c>
      <c r="L32" s="75" t="s">
        <v>336</v>
      </c>
      <c r="M32" s="75"/>
      <c r="N32" s="75" t="s">
        <v>366</v>
      </c>
      <c r="O32" s="75"/>
      <c r="P32" s="75" t="s">
        <v>411</v>
      </c>
      <c r="Q32" s="75" t="s">
        <v>411</v>
      </c>
      <c r="R32" s="75"/>
      <c r="S32" s="75"/>
      <c r="T32" s="75" t="s">
        <v>340</v>
      </c>
      <c r="U32" s="75"/>
      <c r="V32" s="75"/>
      <c r="W32" s="75" t="s">
        <v>426</v>
      </c>
      <c r="X32" s="75"/>
      <c r="Y32" s="75"/>
      <c r="Z32" s="75"/>
      <c r="AA32" s="75"/>
      <c r="AB32" s="75" t="s">
        <v>464</v>
      </c>
      <c r="AC32" s="75" t="s">
        <v>427</v>
      </c>
      <c r="AD32" s="75"/>
      <c r="AE32" s="75"/>
      <c r="AF32" s="75"/>
      <c r="AG32" s="75"/>
      <c r="AH32" s="75" t="s">
        <v>414</v>
      </c>
      <c r="AI32" s="76"/>
      <c r="AJ32" s="77"/>
      <c r="AK32" s="77"/>
      <c r="AL32" s="77"/>
      <c r="AM32" s="77"/>
      <c r="AN32" s="77"/>
      <c r="AO32" s="77"/>
      <c r="AP32" s="77"/>
      <c r="AQ32" s="77" t="s">
        <v>372</v>
      </c>
      <c r="AR32" s="77"/>
      <c r="AS32" s="77" t="s">
        <v>403</v>
      </c>
      <c r="AT32" s="77" t="s">
        <v>390</v>
      </c>
      <c r="AU32" s="77"/>
      <c r="AV32" s="77"/>
      <c r="AW32" s="77"/>
      <c r="AX32" s="77"/>
      <c r="AY32" s="77" t="s">
        <v>479</v>
      </c>
      <c r="AZ32" s="77" t="s">
        <v>90</v>
      </c>
      <c r="BA32" s="77"/>
      <c r="BB32" s="77" t="s">
        <v>349</v>
      </c>
      <c r="BC32" s="77"/>
      <c r="BD32" s="77"/>
      <c r="BE32" s="77"/>
      <c r="BF32" s="77"/>
      <c r="BG32" s="77"/>
      <c r="BH32" s="78" t="s">
        <v>389</v>
      </c>
      <c r="BI32" s="78" t="s">
        <v>389</v>
      </c>
      <c r="BJ32" s="78" t="s">
        <v>389</v>
      </c>
      <c r="BK32" s="78" t="s">
        <v>25</v>
      </c>
      <c r="BL32" s="78" t="s">
        <v>35</v>
      </c>
      <c r="BM32" s="78">
        <v>3</v>
      </c>
      <c r="BN32" s="78">
        <v>1.75</v>
      </c>
      <c r="BO32" s="78"/>
      <c r="BP32" s="78"/>
      <c r="BQ32" s="78"/>
      <c r="BR32" s="78"/>
      <c r="BS32" s="78"/>
      <c r="BT32" s="78">
        <v>6</v>
      </c>
      <c r="BU32" s="78"/>
      <c r="BV32" s="78">
        <v>6</v>
      </c>
      <c r="BW32" s="78">
        <v>3</v>
      </c>
      <c r="BX32" s="78">
        <v>3</v>
      </c>
      <c r="BY32" s="78"/>
      <c r="BZ32" s="78"/>
      <c r="CA32" s="78">
        <v>1.5</v>
      </c>
      <c r="CB32" s="78"/>
      <c r="CC32" s="78"/>
      <c r="CD32" s="78"/>
      <c r="CE32" s="78"/>
      <c r="CF32" s="78"/>
      <c r="CG32" s="78"/>
      <c r="CH32" s="78"/>
      <c r="CI32" s="78"/>
      <c r="CJ32" s="78">
        <v>4</v>
      </c>
      <c r="CK32" s="78"/>
      <c r="CL32" s="78"/>
      <c r="CM32" s="78">
        <v>2</v>
      </c>
      <c r="CN32" s="78">
        <v>4</v>
      </c>
      <c r="CO32" s="79"/>
      <c r="CP32" s="80">
        <f t="shared" si="3"/>
        <v>2</v>
      </c>
      <c r="CQ32" s="81" t="str">
        <f t="shared" si="0"/>
        <v>No</v>
      </c>
      <c r="CR32" s="81" t="str">
        <f t="shared" si="4"/>
        <v>No</v>
      </c>
      <c r="CS32" s="81">
        <f t="shared" si="5"/>
        <v>2.746</v>
      </c>
      <c r="CT32" s="81">
        <f t="shared" si="7"/>
        <v>-2.746</v>
      </c>
      <c r="CU32" s="81">
        <f t="shared" si="7"/>
        <v>-2.746</v>
      </c>
      <c r="CV32" s="81">
        <f t="shared" si="7"/>
        <v>-2.746</v>
      </c>
      <c r="CW32" s="81">
        <f t="shared" si="7"/>
        <v>-2.746</v>
      </c>
      <c r="CX32" s="81">
        <f t="shared" si="7"/>
        <v>-2.746</v>
      </c>
      <c r="CY32" s="81">
        <f t="shared" si="7"/>
        <v>3.254</v>
      </c>
      <c r="CZ32" s="81">
        <f t="shared" si="7"/>
        <v>-2.746</v>
      </c>
      <c r="DA32" s="81">
        <f t="shared" si="6"/>
        <v>0.50800000000000001</v>
      </c>
      <c r="DB32" s="81">
        <f t="shared" si="7"/>
        <v>0.254</v>
      </c>
      <c r="DC32" s="81">
        <f t="shared" si="7"/>
        <v>0.254</v>
      </c>
      <c r="DD32" s="81">
        <f t="shared" si="7"/>
        <v>-2.746</v>
      </c>
      <c r="DE32" s="81">
        <f t="shared" si="7"/>
        <v>-2.746</v>
      </c>
      <c r="DF32" s="81">
        <f t="shared" si="7"/>
        <v>-1.246</v>
      </c>
      <c r="DG32" s="81">
        <f t="shared" si="7"/>
        <v>-2.746</v>
      </c>
      <c r="DH32" s="81">
        <f t="shared" si="7"/>
        <v>-2.746</v>
      </c>
      <c r="DI32" s="81">
        <f t="shared" si="7"/>
        <v>-2.746</v>
      </c>
      <c r="DJ32" s="81">
        <f t="shared" si="9"/>
        <v>-2.746</v>
      </c>
      <c r="DK32" s="81">
        <f t="shared" si="9"/>
        <v>-2.746</v>
      </c>
      <c r="DL32" s="81">
        <f t="shared" si="9"/>
        <v>-2.746</v>
      </c>
      <c r="DM32" s="81">
        <f t="shared" si="9"/>
        <v>-2.746</v>
      </c>
      <c r="DN32" s="81">
        <f t="shared" si="9"/>
        <v>-2.746</v>
      </c>
      <c r="DO32" s="81">
        <f t="shared" si="8"/>
        <v>1.254</v>
      </c>
      <c r="DP32" s="81">
        <f t="shared" si="8"/>
        <v>-2.746</v>
      </c>
      <c r="DQ32" s="81">
        <f t="shared" si="8"/>
        <v>-2.746</v>
      </c>
      <c r="DR32" s="81">
        <f t="shared" si="8"/>
        <v>-0.746</v>
      </c>
      <c r="DS32" s="81">
        <f t="shared" si="8"/>
        <v>1.254</v>
      </c>
    </row>
    <row r="33" spans="1:123" x14ac:dyDescent="0.25">
      <c r="A33" s="75" t="s">
        <v>490</v>
      </c>
      <c r="B33" s="75" t="s">
        <v>352</v>
      </c>
      <c r="C33" s="75" t="s">
        <v>40</v>
      </c>
      <c r="D33" s="75" t="s">
        <v>26</v>
      </c>
      <c r="E33" s="75">
        <v>-3.73</v>
      </c>
      <c r="F33" s="75">
        <v>2.25</v>
      </c>
      <c r="G33" s="75">
        <v>59.8</v>
      </c>
      <c r="H33" s="75"/>
      <c r="I33" s="75" t="s">
        <v>336</v>
      </c>
      <c r="J33" s="75"/>
      <c r="K33" s="75" t="s">
        <v>336</v>
      </c>
      <c r="L33" s="75"/>
      <c r="M33" s="75"/>
      <c r="N33" s="75"/>
      <c r="O33" s="75"/>
      <c r="P33" s="75" t="s">
        <v>338</v>
      </c>
      <c r="Q33" s="75" t="s">
        <v>338</v>
      </c>
      <c r="R33" s="75" t="s">
        <v>339</v>
      </c>
      <c r="S33" s="75" t="s">
        <v>441</v>
      </c>
      <c r="T33" s="75" t="s">
        <v>340</v>
      </c>
      <c r="U33" s="75"/>
      <c r="V33" s="75"/>
      <c r="W33" s="75" t="s">
        <v>426</v>
      </c>
      <c r="X33" s="75"/>
      <c r="Y33" s="75"/>
      <c r="Z33" s="75" t="s">
        <v>446</v>
      </c>
      <c r="AA33" s="75"/>
      <c r="AB33" s="75"/>
      <c r="AC33" s="75" t="s">
        <v>343</v>
      </c>
      <c r="AD33" s="75"/>
      <c r="AE33" s="75"/>
      <c r="AF33" s="75"/>
      <c r="AG33" s="75"/>
      <c r="AH33" s="75"/>
      <c r="AI33" s="76"/>
      <c r="AJ33" s="77"/>
      <c r="AK33" s="77"/>
      <c r="AL33" s="77"/>
      <c r="AM33" s="77"/>
      <c r="AN33" s="77"/>
      <c r="AO33" s="77"/>
      <c r="AP33" s="77"/>
      <c r="AQ33" s="77" t="s">
        <v>346</v>
      </c>
      <c r="AR33" s="77" t="s">
        <v>26</v>
      </c>
      <c r="AS33" s="77" t="s">
        <v>428</v>
      </c>
      <c r="AT33" s="77" t="s">
        <v>432</v>
      </c>
      <c r="AU33" s="77"/>
      <c r="AV33" s="77"/>
      <c r="AW33" s="77"/>
      <c r="AX33" s="77"/>
      <c r="AY33" s="77" t="s">
        <v>491</v>
      </c>
      <c r="AZ33" s="77"/>
      <c r="BA33" s="77" t="s">
        <v>492</v>
      </c>
      <c r="BB33" s="77"/>
      <c r="BC33" s="77"/>
      <c r="BD33" s="77"/>
      <c r="BE33" s="77"/>
      <c r="BF33" s="77"/>
      <c r="BG33" s="77"/>
      <c r="BH33" s="78" t="s">
        <v>384</v>
      </c>
      <c r="BI33" s="78" t="s">
        <v>362</v>
      </c>
      <c r="BJ33" s="78" t="s">
        <v>384</v>
      </c>
      <c r="BK33" s="78" t="s">
        <v>382</v>
      </c>
      <c r="BL33" s="78" t="s">
        <v>25</v>
      </c>
      <c r="BM33" s="78">
        <v>7</v>
      </c>
      <c r="BN33" s="78">
        <v>7</v>
      </c>
      <c r="BO33" s="78"/>
      <c r="BP33" s="78"/>
      <c r="BQ33" s="78"/>
      <c r="BR33" s="78">
        <v>0</v>
      </c>
      <c r="BS33" s="78"/>
      <c r="BT33" s="78">
        <v>5</v>
      </c>
      <c r="BU33" s="78"/>
      <c r="BV33" s="78">
        <v>6</v>
      </c>
      <c r="BW33" s="78">
        <v>3</v>
      </c>
      <c r="BX33" s="78">
        <v>3</v>
      </c>
      <c r="BY33" s="78"/>
      <c r="BZ33" s="78"/>
      <c r="CA33" s="78"/>
      <c r="CB33" s="78"/>
      <c r="CC33" s="78"/>
      <c r="CD33" s="78"/>
      <c r="CE33" s="78"/>
      <c r="CF33" s="78">
        <v>5.5</v>
      </c>
      <c r="CG33" s="78"/>
      <c r="CH33" s="78"/>
      <c r="CI33" s="78"/>
      <c r="CJ33" s="78"/>
      <c r="CK33" s="78"/>
      <c r="CL33" s="78"/>
      <c r="CM33" s="78">
        <v>3</v>
      </c>
      <c r="CN33" s="78">
        <v>7</v>
      </c>
      <c r="CO33" s="79"/>
      <c r="CP33" s="80">
        <f t="shared" si="3"/>
        <v>3</v>
      </c>
      <c r="CQ33" s="81" t="str">
        <f t="shared" si="0"/>
        <v>Yes</v>
      </c>
      <c r="CR33" s="81" t="str">
        <f t="shared" si="4"/>
        <v>No</v>
      </c>
      <c r="CS33" s="81">
        <f t="shared" si="5"/>
        <v>5.9799999999999995</v>
      </c>
      <c r="CT33" s="81">
        <f t="shared" si="7"/>
        <v>-5.9799999999999995</v>
      </c>
      <c r="CU33" s="81">
        <f t="shared" si="7"/>
        <v>-5.9799999999999995</v>
      </c>
      <c r="CV33" s="81">
        <f t="shared" si="7"/>
        <v>-5.9799999999999995</v>
      </c>
      <c r="CW33" s="81">
        <f t="shared" si="7"/>
        <v>-5.9799999999999995</v>
      </c>
      <c r="CX33" s="81">
        <f t="shared" si="7"/>
        <v>-5.9799999999999995</v>
      </c>
      <c r="CY33" s="81">
        <f t="shared" si="7"/>
        <v>-0.97999999999999954</v>
      </c>
      <c r="CZ33" s="81">
        <f t="shared" si="7"/>
        <v>-5.9799999999999995</v>
      </c>
      <c r="DA33" s="81">
        <f t="shared" si="6"/>
        <v>-5.9599999999999991</v>
      </c>
      <c r="DB33" s="81">
        <f t="shared" si="7"/>
        <v>-2.9799999999999995</v>
      </c>
      <c r="DC33" s="81">
        <f t="shared" si="7"/>
        <v>-2.9799999999999995</v>
      </c>
      <c r="DD33" s="81">
        <f t="shared" si="7"/>
        <v>-5.9799999999999995</v>
      </c>
      <c r="DE33" s="81">
        <f t="shared" si="7"/>
        <v>-5.9799999999999995</v>
      </c>
      <c r="DF33" s="81">
        <f t="shared" si="7"/>
        <v>-5.9799999999999995</v>
      </c>
      <c r="DG33" s="81">
        <f t="shared" si="7"/>
        <v>-5.9799999999999995</v>
      </c>
      <c r="DH33" s="81">
        <f t="shared" si="7"/>
        <v>-5.9799999999999995</v>
      </c>
      <c r="DI33" s="81">
        <f t="shared" si="7"/>
        <v>-5.9799999999999995</v>
      </c>
      <c r="DJ33" s="81">
        <f t="shared" si="9"/>
        <v>-5.9799999999999995</v>
      </c>
      <c r="DK33" s="81">
        <f t="shared" si="9"/>
        <v>-0.47999999999999954</v>
      </c>
      <c r="DL33" s="81">
        <f t="shared" si="9"/>
        <v>-5.9799999999999995</v>
      </c>
      <c r="DM33" s="81">
        <f t="shared" si="9"/>
        <v>-5.9799999999999995</v>
      </c>
      <c r="DN33" s="81">
        <f t="shared" si="9"/>
        <v>-5.9799999999999995</v>
      </c>
      <c r="DO33" s="81">
        <f t="shared" si="8"/>
        <v>-5.9799999999999995</v>
      </c>
      <c r="DP33" s="81">
        <f t="shared" si="8"/>
        <v>-5.9799999999999995</v>
      </c>
      <c r="DQ33" s="81">
        <f t="shared" si="8"/>
        <v>-5.9799999999999995</v>
      </c>
      <c r="DR33" s="81">
        <f t="shared" si="8"/>
        <v>-2.9799999999999995</v>
      </c>
      <c r="DS33" s="81">
        <f t="shared" si="8"/>
        <v>1.0200000000000005</v>
      </c>
    </row>
    <row r="34" spans="1:123" x14ac:dyDescent="0.25">
      <c r="A34" s="75" t="s">
        <v>493</v>
      </c>
      <c r="B34" s="75" t="s">
        <v>494</v>
      </c>
      <c r="C34" s="75" t="s">
        <v>90</v>
      </c>
      <c r="D34" s="75" t="s">
        <v>40</v>
      </c>
      <c r="E34" s="75">
        <v>-1.77</v>
      </c>
      <c r="F34" s="75">
        <v>3</v>
      </c>
      <c r="G34" s="75">
        <v>47.7</v>
      </c>
      <c r="H34" s="75" t="s">
        <v>27</v>
      </c>
      <c r="I34" s="75" t="s">
        <v>336</v>
      </c>
      <c r="J34" s="75"/>
      <c r="K34" s="75" t="s">
        <v>336</v>
      </c>
      <c r="L34" s="75"/>
      <c r="M34" s="75" t="s">
        <v>365</v>
      </c>
      <c r="N34" s="75"/>
      <c r="O34" s="75"/>
      <c r="P34" s="75" t="s">
        <v>354</v>
      </c>
      <c r="Q34" s="75" t="s">
        <v>354</v>
      </c>
      <c r="R34" s="75" t="s">
        <v>355</v>
      </c>
      <c r="S34" s="75"/>
      <c r="T34" s="75" t="s">
        <v>400</v>
      </c>
      <c r="U34" s="75"/>
      <c r="V34" s="75"/>
      <c r="W34" s="75" t="s">
        <v>341</v>
      </c>
      <c r="X34" s="75"/>
      <c r="Y34" s="75"/>
      <c r="Z34" s="75"/>
      <c r="AA34" s="75"/>
      <c r="AB34" s="75"/>
      <c r="AC34" s="75" t="s">
        <v>395</v>
      </c>
      <c r="AD34" s="75"/>
      <c r="AE34" s="75"/>
      <c r="AF34" s="75" t="s">
        <v>402</v>
      </c>
      <c r="AG34" s="75"/>
      <c r="AH34" s="75"/>
      <c r="AI34" s="76"/>
      <c r="AJ34" s="77" t="s">
        <v>345</v>
      </c>
      <c r="AK34" s="77"/>
      <c r="AL34" s="77"/>
      <c r="AM34" s="77"/>
      <c r="AN34" s="77"/>
      <c r="AO34" s="77"/>
      <c r="AP34" s="77"/>
      <c r="AQ34" s="77"/>
      <c r="AR34" s="77"/>
      <c r="AS34" s="77" t="s">
        <v>345</v>
      </c>
      <c r="AT34" s="77" t="s">
        <v>379</v>
      </c>
      <c r="AU34" s="77"/>
      <c r="AV34" s="77"/>
      <c r="AW34" s="77"/>
      <c r="AX34" s="77"/>
      <c r="AY34" s="77" t="s">
        <v>476</v>
      </c>
      <c r="AZ34" s="77"/>
      <c r="BA34" s="77" t="s">
        <v>382</v>
      </c>
      <c r="BB34" s="77"/>
      <c r="BC34" s="77"/>
      <c r="BD34" s="77"/>
      <c r="BE34" s="77"/>
      <c r="BF34" s="77"/>
      <c r="BG34" s="77"/>
      <c r="BH34" s="78" t="s">
        <v>362</v>
      </c>
      <c r="BI34" s="78" t="s">
        <v>345</v>
      </c>
      <c r="BJ34" s="78" t="s">
        <v>362</v>
      </c>
      <c r="BK34" s="78" t="s">
        <v>361</v>
      </c>
      <c r="BL34" s="78" t="s">
        <v>40</v>
      </c>
      <c r="BM34" s="78">
        <v>5.5</v>
      </c>
      <c r="BN34" s="78">
        <v>5.5</v>
      </c>
      <c r="BO34" s="78"/>
      <c r="BP34" s="78"/>
      <c r="BQ34" s="78"/>
      <c r="BR34" s="78"/>
      <c r="BS34" s="78"/>
      <c r="BT34" s="78">
        <v>5</v>
      </c>
      <c r="BU34" s="78"/>
      <c r="BV34" s="78">
        <v>8</v>
      </c>
      <c r="BW34" s="78">
        <v>4</v>
      </c>
      <c r="BX34" s="78">
        <v>4</v>
      </c>
      <c r="BY34" s="78"/>
      <c r="BZ34" s="78">
        <v>5</v>
      </c>
      <c r="CA34" s="78"/>
      <c r="CB34" s="78"/>
      <c r="CC34" s="78"/>
      <c r="CD34" s="78"/>
      <c r="CE34" s="78"/>
      <c r="CF34" s="78">
        <v>7</v>
      </c>
      <c r="CG34" s="78"/>
      <c r="CH34" s="78"/>
      <c r="CI34" s="78"/>
      <c r="CJ34" s="78"/>
      <c r="CK34" s="78"/>
      <c r="CL34" s="78"/>
      <c r="CM34" s="78"/>
      <c r="CN34" s="78">
        <v>5</v>
      </c>
      <c r="CO34" s="79"/>
      <c r="CP34" s="80">
        <f t="shared" si="3"/>
        <v>0</v>
      </c>
      <c r="CQ34" s="81" t="str">
        <f t="shared" si="0"/>
        <v>Yes</v>
      </c>
      <c r="CR34" s="81" t="str">
        <f t="shared" si="4"/>
        <v>No</v>
      </c>
      <c r="CS34" s="81">
        <f t="shared" si="5"/>
        <v>4.7700000000000005</v>
      </c>
      <c r="CT34" s="81">
        <f t="shared" si="7"/>
        <v>-4.7700000000000005</v>
      </c>
      <c r="CU34" s="81">
        <f t="shared" si="7"/>
        <v>-4.7700000000000005</v>
      </c>
      <c r="CV34" s="81">
        <f t="shared" si="7"/>
        <v>-4.7700000000000005</v>
      </c>
      <c r="CW34" s="81">
        <f t="shared" si="7"/>
        <v>-4.7700000000000005</v>
      </c>
      <c r="CX34" s="81">
        <f t="shared" si="7"/>
        <v>-4.7700000000000005</v>
      </c>
      <c r="CY34" s="81">
        <f t="shared" si="7"/>
        <v>0.22999999999999954</v>
      </c>
      <c r="CZ34" s="81">
        <f t="shared" si="7"/>
        <v>-4.7700000000000005</v>
      </c>
      <c r="DA34" s="81">
        <f t="shared" si="6"/>
        <v>-1.5400000000000009</v>
      </c>
      <c r="DB34" s="81">
        <f t="shared" si="7"/>
        <v>-0.77000000000000046</v>
      </c>
      <c r="DC34" s="81">
        <f t="shared" si="7"/>
        <v>-0.77000000000000046</v>
      </c>
      <c r="DD34" s="81">
        <f t="shared" si="7"/>
        <v>-4.7700000000000005</v>
      </c>
      <c r="DE34" s="81">
        <f t="shared" si="7"/>
        <v>0.22999999999999954</v>
      </c>
      <c r="DF34" s="81">
        <f t="shared" si="7"/>
        <v>-4.7700000000000005</v>
      </c>
      <c r="DG34" s="81">
        <f t="shared" si="7"/>
        <v>-4.7700000000000005</v>
      </c>
      <c r="DH34" s="81">
        <f t="shared" si="7"/>
        <v>-4.7700000000000005</v>
      </c>
      <c r="DI34" s="81">
        <f t="shared" si="7"/>
        <v>-4.7700000000000005</v>
      </c>
      <c r="DJ34" s="81">
        <f t="shared" si="9"/>
        <v>-4.7700000000000005</v>
      </c>
      <c r="DK34" s="81">
        <f t="shared" si="9"/>
        <v>2.2299999999999995</v>
      </c>
      <c r="DL34" s="81">
        <f t="shared" si="9"/>
        <v>-4.7700000000000005</v>
      </c>
      <c r="DM34" s="81">
        <f t="shared" si="9"/>
        <v>-4.7700000000000005</v>
      </c>
      <c r="DN34" s="81">
        <f t="shared" si="9"/>
        <v>-4.7700000000000005</v>
      </c>
      <c r="DO34" s="81">
        <f t="shared" si="8"/>
        <v>-4.7700000000000005</v>
      </c>
      <c r="DP34" s="81">
        <f t="shared" si="8"/>
        <v>-4.7700000000000005</v>
      </c>
      <c r="DQ34" s="81">
        <f t="shared" si="8"/>
        <v>-4.7700000000000005</v>
      </c>
      <c r="DR34" s="81">
        <f t="shared" si="8"/>
        <v>-4.7700000000000005</v>
      </c>
      <c r="DS34" s="81">
        <f t="shared" si="8"/>
        <v>0.22999999999999954</v>
      </c>
    </row>
    <row r="35" spans="1:123" x14ac:dyDescent="0.25">
      <c r="A35" s="75" t="s">
        <v>495</v>
      </c>
      <c r="B35" s="75" t="s">
        <v>496</v>
      </c>
      <c r="C35" s="75" t="s">
        <v>40</v>
      </c>
      <c r="D35" s="75" t="s">
        <v>26</v>
      </c>
      <c r="E35" s="75">
        <v>-4.3899999999999997</v>
      </c>
      <c r="F35" s="75">
        <v>1.8</v>
      </c>
      <c r="G35" s="75">
        <v>61.9</v>
      </c>
      <c r="H35" s="75" t="s">
        <v>27</v>
      </c>
      <c r="I35" s="75" t="s">
        <v>336</v>
      </c>
      <c r="J35" s="75"/>
      <c r="K35" s="75" t="s">
        <v>336</v>
      </c>
      <c r="L35" s="75"/>
      <c r="M35" s="75"/>
      <c r="N35" s="75"/>
      <c r="O35" s="75"/>
      <c r="P35" s="75" t="s">
        <v>354</v>
      </c>
      <c r="Q35" s="75" t="s">
        <v>354</v>
      </c>
      <c r="R35" s="75"/>
      <c r="S35" s="75" t="s">
        <v>441</v>
      </c>
      <c r="T35" s="75" t="s">
        <v>340</v>
      </c>
      <c r="U35" s="75"/>
      <c r="V35" s="75"/>
      <c r="W35" s="75" t="s">
        <v>369</v>
      </c>
      <c r="X35" s="75"/>
      <c r="Y35" s="75"/>
      <c r="Z35" s="75"/>
      <c r="AA35" s="75"/>
      <c r="AB35" s="75"/>
      <c r="AC35" s="75" t="s">
        <v>395</v>
      </c>
      <c r="AD35" s="75"/>
      <c r="AE35" s="75"/>
      <c r="AF35" s="75"/>
      <c r="AG35" s="75" t="s">
        <v>357</v>
      </c>
      <c r="AH35" s="75" t="s">
        <v>414</v>
      </c>
      <c r="AI35" s="76"/>
      <c r="AJ35" s="77"/>
      <c r="AK35" s="77"/>
      <c r="AL35" s="77"/>
      <c r="AM35" s="77"/>
      <c r="AN35" s="77"/>
      <c r="AO35" s="77"/>
      <c r="AP35" s="77"/>
      <c r="AQ35" s="77"/>
      <c r="AR35" s="77" t="s">
        <v>344</v>
      </c>
      <c r="AS35" s="77" t="s">
        <v>403</v>
      </c>
      <c r="AT35" s="77" t="s">
        <v>390</v>
      </c>
      <c r="AU35" s="77"/>
      <c r="AV35" s="77"/>
      <c r="AW35" s="77"/>
      <c r="AX35" s="77"/>
      <c r="AY35" s="77" t="s">
        <v>497</v>
      </c>
      <c r="AZ35" s="77"/>
      <c r="BA35" s="77"/>
      <c r="BB35" s="77" t="s">
        <v>349</v>
      </c>
      <c r="BC35" s="77" t="s">
        <v>498</v>
      </c>
      <c r="BD35" s="77"/>
      <c r="BE35" s="77"/>
      <c r="BF35" s="77"/>
      <c r="BG35" s="77"/>
      <c r="BH35" s="78" t="s">
        <v>384</v>
      </c>
      <c r="BI35" s="78" t="s">
        <v>384</v>
      </c>
      <c r="BJ35" s="78" t="s">
        <v>384</v>
      </c>
      <c r="BK35" s="78" t="s">
        <v>382</v>
      </c>
      <c r="BL35" s="78" t="s">
        <v>25</v>
      </c>
      <c r="BM35" s="78">
        <v>7</v>
      </c>
      <c r="BN35" s="78">
        <v>7</v>
      </c>
      <c r="BO35" s="78"/>
      <c r="BP35" s="78"/>
      <c r="BQ35" s="78"/>
      <c r="BR35" s="78">
        <v>4</v>
      </c>
      <c r="BS35" s="78"/>
      <c r="BT35" s="78">
        <v>6</v>
      </c>
      <c r="BU35" s="78"/>
      <c r="BV35" s="78">
        <v>10</v>
      </c>
      <c r="BW35" s="78">
        <v>5</v>
      </c>
      <c r="BX35" s="78">
        <v>5</v>
      </c>
      <c r="BY35" s="78"/>
      <c r="BZ35" s="78"/>
      <c r="CA35" s="78"/>
      <c r="CB35" s="78"/>
      <c r="CC35" s="78"/>
      <c r="CD35" s="78"/>
      <c r="CE35" s="78"/>
      <c r="CF35" s="78"/>
      <c r="CG35" s="78"/>
      <c r="CH35" s="78"/>
      <c r="CI35" s="78"/>
      <c r="CJ35" s="78">
        <v>4</v>
      </c>
      <c r="CK35" s="78">
        <v>4</v>
      </c>
      <c r="CL35" s="78"/>
      <c r="CM35" s="78"/>
      <c r="CN35" s="78">
        <v>4</v>
      </c>
      <c r="CO35" s="79"/>
      <c r="CP35" s="80">
        <f t="shared" si="3"/>
        <v>0</v>
      </c>
      <c r="CQ35" s="81" t="str">
        <f t="shared" si="0"/>
        <v>No</v>
      </c>
      <c r="CR35" s="81" t="str">
        <f t="shared" si="4"/>
        <v>No</v>
      </c>
      <c r="CS35" s="81">
        <f t="shared" si="5"/>
        <v>6.1899999999999995</v>
      </c>
      <c r="CT35" s="81">
        <f t="shared" si="7"/>
        <v>-6.1899999999999995</v>
      </c>
      <c r="CU35" s="81">
        <f t="shared" si="7"/>
        <v>-6.1899999999999995</v>
      </c>
      <c r="CV35" s="81">
        <f t="shared" si="7"/>
        <v>-6.1899999999999995</v>
      </c>
      <c r="CW35" s="81">
        <f t="shared" si="7"/>
        <v>-2.1899999999999995</v>
      </c>
      <c r="CX35" s="81">
        <f t="shared" si="7"/>
        <v>-6.1899999999999995</v>
      </c>
      <c r="CY35" s="81">
        <f t="shared" si="7"/>
        <v>-0.1899999999999995</v>
      </c>
      <c r="CZ35" s="81">
        <f t="shared" si="7"/>
        <v>-6.1899999999999995</v>
      </c>
      <c r="DA35" s="81">
        <f t="shared" si="6"/>
        <v>-2.379999999999999</v>
      </c>
      <c r="DB35" s="81">
        <f t="shared" si="7"/>
        <v>-1.1899999999999995</v>
      </c>
      <c r="DC35" s="81">
        <f t="shared" si="7"/>
        <v>-1.1899999999999995</v>
      </c>
      <c r="DD35" s="81">
        <f t="shared" si="7"/>
        <v>-6.1899999999999995</v>
      </c>
      <c r="DE35" s="81">
        <f t="shared" si="7"/>
        <v>-6.1899999999999995</v>
      </c>
      <c r="DF35" s="81">
        <f t="shared" si="7"/>
        <v>-6.1899999999999995</v>
      </c>
      <c r="DG35" s="81">
        <f t="shared" si="7"/>
        <v>-6.1899999999999995</v>
      </c>
      <c r="DH35" s="81">
        <f t="shared" si="7"/>
        <v>-6.1899999999999995</v>
      </c>
      <c r="DI35" s="81">
        <f t="shared" si="7"/>
        <v>-6.1899999999999995</v>
      </c>
      <c r="DJ35" s="81">
        <f t="shared" si="9"/>
        <v>-6.1899999999999995</v>
      </c>
      <c r="DK35" s="81">
        <f t="shared" si="9"/>
        <v>-6.1899999999999995</v>
      </c>
      <c r="DL35" s="81">
        <f t="shared" si="9"/>
        <v>-6.1899999999999995</v>
      </c>
      <c r="DM35" s="81">
        <f t="shared" si="9"/>
        <v>-6.1899999999999995</v>
      </c>
      <c r="DN35" s="81">
        <f t="shared" si="9"/>
        <v>-6.1899999999999995</v>
      </c>
      <c r="DO35" s="81">
        <f t="shared" si="8"/>
        <v>-2.1899999999999995</v>
      </c>
      <c r="DP35" s="81">
        <f t="shared" si="8"/>
        <v>-2.1899999999999995</v>
      </c>
      <c r="DQ35" s="81">
        <f t="shared" si="8"/>
        <v>-6.1899999999999995</v>
      </c>
      <c r="DR35" s="81">
        <f t="shared" si="8"/>
        <v>-6.1899999999999995</v>
      </c>
      <c r="DS35" s="81">
        <f t="shared" si="8"/>
        <v>-2.1899999999999995</v>
      </c>
    </row>
    <row r="36" spans="1:123" x14ac:dyDescent="0.25">
      <c r="A36" s="75" t="s">
        <v>499</v>
      </c>
      <c r="B36" s="75" t="s">
        <v>500</v>
      </c>
      <c r="C36" s="75" t="s">
        <v>90</v>
      </c>
      <c r="D36" s="75" t="s">
        <v>26</v>
      </c>
      <c r="E36" s="75">
        <v>-4.6669999999999998</v>
      </c>
      <c r="F36" s="75">
        <v>2.2000000000000002</v>
      </c>
      <c r="G36" s="75">
        <v>68.67</v>
      </c>
      <c r="H36" s="75"/>
      <c r="I36" s="75" t="s">
        <v>336</v>
      </c>
      <c r="J36" s="75" t="s">
        <v>353</v>
      </c>
      <c r="K36" s="75" t="s">
        <v>336</v>
      </c>
      <c r="L36" s="75"/>
      <c r="M36" s="75"/>
      <c r="N36" s="75"/>
      <c r="O36" s="75"/>
      <c r="P36" s="75" t="s">
        <v>376</v>
      </c>
      <c r="Q36" s="75" t="s">
        <v>376</v>
      </c>
      <c r="R36" s="75"/>
      <c r="S36" s="75"/>
      <c r="T36" s="75" t="s">
        <v>340</v>
      </c>
      <c r="U36" s="75"/>
      <c r="V36" s="75" t="s">
        <v>388</v>
      </c>
      <c r="W36" s="75" t="s">
        <v>377</v>
      </c>
      <c r="X36" s="75"/>
      <c r="Y36" s="75"/>
      <c r="Z36" s="75"/>
      <c r="AA36" s="75"/>
      <c r="AB36" s="75"/>
      <c r="AC36" s="75"/>
      <c r="AD36" s="75" t="s">
        <v>370</v>
      </c>
      <c r="AE36" s="75"/>
      <c r="AF36" s="75" t="s">
        <v>402</v>
      </c>
      <c r="AG36" s="75"/>
      <c r="AH36" s="75"/>
      <c r="AI36" s="76"/>
      <c r="AJ36" s="77" t="s">
        <v>362</v>
      </c>
      <c r="AK36" s="77"/>
      <c r="AL36" s="77"/>
      <c r="AM36" s="77"/>
      <c r="AN36" s="77"/>
      <c r="AO36" s="77"/>
      <c r="AP36" s="77"/>
      <c r="AQ36" s="77"/>
      <c r="AR36" s="77"/>
      <c r="AS36" s="77" t="s">
        <v>442</v>
      </c>
      <c r="AT36" s="77" t="s">
        <v>358</v>
      </c>
      <c r="AU36" s="77"/>
      <c r="AV36" s="77"/>
      <c r="AW36" s="77"/>
      <c r="AX36" s="77"/>
      <c r="AY36" s="77"/>
      <c r="AZ36" s="77"/>
      <c r="BA36" s="77"/>
      <c r="BB36" s="77"/>
      <c r="BC36" s="77"/>
      <c r="BD36" s="77"/>
      <c r="BE36" s="77"/>
      <c r="BF36" s="77"/>
      <c r="BG36" s="77"/>
      <c r="BH36" s="78" t="s">
        <v>384</v>
      </c>
      <c r="BI36" s="78" t="s">
        <v>438</v>
      </c>
      <c r="BJ36" s="78" t="s">
        <v>384</v>
      </c>
      <c r="BK36" s="78" t="s">
        <v>382</v>
      </c>
      <c r="BL36" s="78" t="s">
        <v>25</v>
      </c>
      <c r="BM36" s="78">
        <v>7</v>
      </c>
      <c r="BN36" s="78">
        <v>7</v>
      </c>
      <c r="BO36" s="78"/>
      <c r="BP36" s="78"/>
      <c r="BQ36" s="78"/>
      <c r="BR36" s="78"/>
      <c r="BS36" s="78"/>
      <c r="BT36" s="78">
        <v>8</v>
      </c>
      <c r="BU36" s="78"/>
      <c r="BV36" s="78"/>
      <c r="BW36" s="78"/>
      <c r="BX36" s="78"/>
      <c r="BY36" s="78"/>
      <c r="BZ36" s="78">
        <v>6</v>
      </c>
      <c r="CA36" s="78"/>
      <c r="CB36" s="78"/>
      <c r="CC36" s="78"/>
      <c r="CD36" s="78"/>
      <c r="CE36" s="78"/>
      <c r="CF36" s="78"/>
      <c r="CG36" s="78"/>
      <c r="CH36" s="78"/>
      <c r="CI36" s="78"/>
      <c r="CJ36" s="78"/>
      <c r="CK36" s="78"/>
      <c r="CL36" s="78"/>
      <c r="CM36" s="78"/>
      <c r="CN36" s="78">
        <v>8</v>
      </c>
      <c r="CO36" s="79"/>
      <c r="CP36" s="80">
        <f t="shared" si="3"/>
        <v>0</v>
      </c>
      <c r="CQ36" s="81" t="str">
        <f t="shared" si="0"/>
        <v>Yes</v>
      </c>
      <c r="CR36" s="81" t="str">
        <f t="shared" si="4"/>
        <v>No</v>
      </c>
      <c r="CS36" s="81">
        <f t="shared" si="5"/>
        <v>6.867</v>
      </c>
      <c r="CT36" s="81">
        <f t="shared" ref="CT36:CZ67" si="10">IF($G36&gt;0,BO36-$CS36,"")</f>
        <v>-6.867</v>
      </c>
      <c r="CU36" s="81">
        <f t="shared" si="10"/>
        <v>-6.867</v>
      </c>
      <c r="CV36" s="81">
        <f t="shared" si="10"/>
        <v>-6.867</v>
      </c>
      <c r="CW36" s="81">
        <f t="shared" si="10"/>
        <v>-6.867</v>
      </c>
      <c r="CX36" s="81">
        <f t="shared" si="10"/>
        <v>-6.867</v>
      </c>
      <c r="CY36" s="81">
        <f t="shared" si="10"/>
        <v>1.133</v>
      </c>
      <c r="CZ36" s="81">
        <f t="shared" si="10"/>
        <v>-6.867</v>
      </c>
      <c r="DA36" s="81">
        <f t="shared" si="6"/>
        <v>-13.734</v>
      </c>
      <c r="DB36" s="81">
        <f t="shared" ref="DB36:DQ63" si="11">IF($G36&gt;0,BW36-$CS36,"")</f>
        <v>-6.867</v>
      </c>
      <c r="DC36" s="81">
        <f t="shared" si="11"/>
        <v>-6.867</v>
      </c>
      <c r="DD36" s="81">
        <f t="shared" si="11"/>
        <v>-6.867</v>
      </c>
      <c r="DE36" s="81">
        <f t="shared" si="11"/>
        <v>-0.86699999999999999</v>
      </c>
      <c r="DF36" s="81">
        <f t="shared" si="11"/>
        <v>-6.867</v>
      </c>
      <c r="DG36" s="81">
        <f t="shared" si="11"/>
        <v>-6.867</v>
      </c>
      <c r="DH36" s="81">
        <f t="shared" si="11"/>
        <v>-6.867</v>
      </c>
      <c r="DI36" s="81">
        <f t="shared" si="11"/>
        <v>-6.867</v>
      </c>
      <c r="DJ36" s="81">
        <f t="shared" si="9"/>
        <v>-6.867</v>
      </c>
      <c r="DK36" s="81">
        <f t="shared" si="9"/>
        <v>-6.867</v>
      </c>
      <c r="DL36" s="81">
        <f t="shared" si="9"/>
        <v>-6.867</v>
      </c>
      <c r="DM36" s="81">
        <f t="shared" si="9"/>
        <v>-6.867</v>
      </c>
      <c r="DN36" s="81">
        <f t="shared" si="9"/>
        <v>-6.867</v>
      </c>
      <c r="DO36" s="81">
        <f t="shared" si="8"/>
        <v>-6.867</v>
      </c>
      <c r="DP36" s="81">
        <f t="shared" si="8"/>
        <v>-6.867</v>
      </c>
      <c r="DQ36" s="81">
        <f t="shared" si="8"/>
        <v>-6.867</v>
      </c>
      <c r="DR36" s="81">
        <f t="shared" si="8"/>
        <v>-6.867</v>
      </c>
      <c r="DS36" s="81">
        <f t="shared" si="8"/>
        <v>1.133</v>
      </c>
    </row>
    <row r="37" spans="1:123" x14ac:dyDescent="0.25">
      <c r="A37" s="75" t="s">
        <v>501</v>
      </c>
      <c r="B37" s="75" t="s">
        <v>502</v>
      </c>
      <c r="C37" s="75" t="s">
        <v>40</v>
      </c>
      <c r="D37" s="75" t="s">
        <v>26</v>
      </c>
      <c r="E37" s="75">
        <v>-2.48</v>
      </c>
      <c r="F37" s="75">
        <v>3.5</v>
      </c>
      <c r="G37" s="75">
        <v>59.8</v>
      </c>
      <c r="H37" s="75"/>
      <c r="I37" s="75" t="s">
        <v>336</v>
      </c>
      <c r="J37" s="75"/>
      <c r="K37" s="75" t="s">
        <v>336</v>
      </c>
      <c r="L37" s="75"/>
      <c r="M37" s="75"/>
      <c r="N37" s="75" t="s">
        <v>337</v>
      </c>
      <c r="O37" s="75"/>
      <c r="P37" s="75" t="s">
        <v>367</v>
      </c>
      <c r="Q37" s="75" t="s">
        <v>367</v>
      </c>
      <c r="R37" s="75"/>
      <c r="S37" s="75" t="s">
        <v>412</v>
      </c>
      <c r="T37" s="75" t="s">
        <v>356</v>
      </c>
      <c r="U37" s="75"/>
      <c r="V37" s="75"/>
      <c r="W37" s="75" t="s">
        <v>377</v>
      </c>
      <c r="X37" s="75"/>
      <c r="Y37" s="75"/>
      <c r="Z37" s="75"/>
      <c r="AA37" s="75" t="s">
        <v>394</v>
      </c>
      <c r="AB37" s="75"/>
      <c r="AC37" s="75" t="s">
        <v>378</v>
      </c>
      <c r="AD37" s="75"/>
      <c r="AE37" s="75"/>
      <c r="AF37" s="75"/>
      <c r="AG37" s="75"/>
      <c r="AH37" s="75"/>
      <c r="AI37" s="76"/>
      <c r="AJ37" s="77"/>
      <c r="AK37" s="77"/>
      <c r="AL37" s="77"/>
      <c r="AM37" s="77"/>
      <c r="AN37" s="77"/>
      <c r="AO37" s="77"/>
      <c r="AP37" s="77"/>
      <c r="AQ37" s="77" t="s">
        <v>346</v>
      </c>
      <c r="AR37" s="77" t="s">
        <v>345</v>
      </c>
      <c r="AS37" s="77" t="s">
        <v>362</v>
      </c>
      <c r="AT37" s="77" t="s">
        <v>384</v>
      </c>
      <c r="AU37" s="77"/>
      <c r="AV37" s="77"/>
      <c r="AW37" s="77" t="s">
        <v>384</v>
      </c>
      <c r="AX37" s="77"/>
      <c r="AY37" s="77" t="s">
        <v>503</v>
      </c>
      <c r="AZ37" s="77" t="s">
        <v>349</v>
      </c>
      <c r="BA37" s="77"/>
      <c r="BB37" s="77"/>
      <c r="BC37" s="77"/>
      <c r="BD37" s="77"/>
      <c r="BE37" s="77"/>
      <c r="BF37" s="77"/>
      <c r="BG37" s="77"/>
      <c r="BH37" s="78" t="s">
        <v>362</v>
      </c>
      <c r="BI37" s="78" t="s">
        <v>384</v>
      </c>
      <c r="BJ37" s="78" t="s">
        <v>384</v>
      </c>
      <c r="BK37" s="78" t="s">
        <v>382</v>
      </c>
      <c r="BL37" s="78" t="s">
        <v>25</v>
      </c>
      <c r="BM37" s="78">
        <v>7</v>
      </c>
      <c r="BN37" s="78">
        <v>7</v>
      </c>
      <c r="BO37" s="78"/>
      <c r="BP37" s="78"/>
      <c r="BQ37" s="78"/>
      <c r="BR37" s="78">
        <v>5</v>
      </c>
      <c r="BS37" s="78"/>
      <c r="BT37" s="78">
        <v>6</v>
      </c>
      <c r="BU37" s="78"/>
      <c r="BV37" s="78">
        <v>13</v>
      </c>
      <c r="BW37" s="78">
        <v>7</v>
      </c>
      <c r="BX37" s="78">
        <v>6</v>
      </c>
      <c r="BY37" s="78"/>
      <c r="BZ37" s="78"/>
      <c r="CA37" s="78">
        <v>4</v>
      </c>
      <c r="CB37" s="78"/>
      <c r="CC37" s="78"/>
      <c r="CD37" s="78"/>
      <c r="CE37" s="78"/>
      <c r="CF37" s="78"/>
      <c r="CG37" s="78"/>
      <c r="CH37" s="78"/>
      <c r="CI37" s="78">
        <v>7</v>
      </c>
      <c r="CJ37" s="78"/>
      <c r="CK37" s="78"/>
      <c r="CL37" s="78"/>
      <c r="CM37" s="78">
        <v>3</v>
      </c>
      <c r="CN37" s="78">
        <v>7</v>
      </c>
      <c r="CO37" s="79"/>
      <c r="CP37" s="80">
        <f t="shared" si="3"/>
        <v>3</v>
      </c>
      <c r="CQ37" s="81" t="str">
        <f t="shared" si="0"/>
        <v>Yes</v>
      </c>
      <c r="CR37" s="81" t="str">
        <f t="shared" si="4"/>
        <v>No</v>
      </c>
      <c r="CS37" s="81">
        <f t="shared" si="5"/>
        <v>5.9799999999999995</v>
      </c>
      <c r="CT37" s="81">
        <f t="shared" si="10"/>
        <v>-5.9799999999999995</v>
      </c>
      <c r="CU37" s="81">
        <f t="shared" si="10"/>
        <v>-5.9799999999999995</v>
      </c>
      <c r="CV37" s="81">
        <f t="shared" si="10"/>
        <v>-5.9799999999999995</v>
      </c>
      <c r="CW37" s="81">
        <f t="shared" si="10"/>
        <v>-0.97999999999999954</v>
      </c>
      <c r="CX37" s="81">
        <f t="shared" si="10"/>
        <v>-5.9799999999999995</v>
      </c>
      <c r="CY37" s="81">
        <f t="shared" si="10"/>
        <v>2.0000000000000462E-2</v>
      </c>
      <c r="CZ37" s="81">
        <f t="shared" si="10"/>
        <v>-5.9799999999999995</v>
      </c>
      <c r="DA37" s="81">
        <f t="shared" si="6"/>
        <v>1.0400000000000009</v>
      </c>
      <c r="DB37" s="81">
        <f t="shared" si="11"/>
        <v>1.0200000000000005</v>
      </c>
      <c r="DC37" s="81">
        <f t="shared" si="11"/>
        <v>2.0000000000000462E-2</v>
      </c>
      <c r="DD37" s="81">
        <f t="shared" si="11"/>
        <v>-5.9799999999999995</v>
      </c>
      <c r="DE37" s="81">
        <f t="shared" si="11"/>
        <v>-5.9799999999999995</v>
      </c>
      <c r="DF37" s="81">
        <f t="shared" si="11"/>
        <v>-1.9799999999999995</v>
      </c>
      <c r="DG37" s="81">
        <f t="shared" si="11"/>
        <v>-5.9799999999999995</v>
      </c>
      <c r="DH37" s="81">
        <f t="shared" si="11"/>
        <v>-5.9799999999999995</v>
      </c>
      <c r="DI37" s="81">
        <f t="shared" si="11"/>
        <v>-5.9799999999999995</v>
      </c>
      <c r="DJ37" s="81">
        <f t="shared" si="9"/>
        <v>-5.9799999999999995</v>
      </c>
      <c r="DK37" s="81">
        <f t="shared" si="9"/>
        <v>-5.9799999999999995</v>
      </c>
      <c r="DL37" s="81">
        <f t="shared" si="9"/>
        <v>-5.9799999999999995</v>
      </c>
      <c r="DM37" s="81">
        <f t="shared" si="9"/>
        <v>-5.9799999999999995</v>
      </c>
      <c r="DN37" s="81">
        <f t="shared" si="9"/>
        <v>1.0200000000000005</v>
      </c>
      <c r="DO37" s="81">
        <f t="shared" si="8"/>
        <v>-5.9799999999999995</v>
      </c>
      <c r="DP37" s="81">
        <f t="shared" si="8"/>
        <v>-5.9799999999999995</v>
      </c>
      <c r="DQ37" s="81">
        <f t="shared" si="8"/>
        <v>-5.9799999999999995</v>
      </c>
      <c r="DR37" s="81">
        <f t="shared" si="8"/>
        <v>-2.9799999999999995</v>
      </c>
      <c r="DS37" s="81">
        <f t="shared" si="8"/>
        <v>1.0200000000000005</v>
      </c>
    </row>
    <row r="38" spans="1:123" x14ac:dyDescent="0.25">
      <c r="A38" s="75" t="s">
        <v>504</v>
      </c>
      <c r="B38" s="75" t="s">
        <v>505</v>
      </c>
      <c r="C38" s="75" t="s">
        <v>40</v>
      </c>
      <c r="D38" s="75" t="s">
        <v>108</v>
      </c>
      <c r="E38" s="75">
        <v>-1.4390000000000001</v>
      </c>
      <c r="F38" s="75">
        <v>2</v>
      </c>
      <c r="G38" s="75">
        <v>34.39</v>
      </c>
      <c r="H38" s="75"/>
      <c r="I38" s="75" t="s">
        <v>336</v>
      </c>
      <c r="J38" s="75"/>
      <c r="K38" s="75" t="s">
        <v>336</v>
      </c>
      <c r="L38" s="75"/>
      <c r="M38" s="75" t="s">
        <v>365</v>
      </c>
      <c r="N38" s="75"/>
      <c r="O38" s="75" t="s">
        <v>387</v>
      </c>
      <c r="P38" s="75" t="s">
        <v>338</v>
      </c>
      <c r="Q38" s="75" t="s">
        <v>338</v>
      </c>
      <c r="R38" s="75"/>
      <c r="S38" s="75"/>
      <c r="T38" s="75" t="s">
        <v>340</v>
      </c>
      <c r="U38" s="75"/>
      <c r="V38" s="75"/>
      <c r="W38" s="75" t="s">
        <v>341</v>
      </c>
      <c r="X38" s="75"/>
      <c r="Y38" s="75"/>
      <c r="Z38" s="75"/>
      <c r="AA38" s="75" t="s">
        <v>342</v>
      </c>
      <c r="AB38" s="75"/>
      <c r="AC38" s="75" t="s">
        <v>395</v>
      </c>
      <c r="AD38" s="75"/>
      <c r="AE38" s="75"/>
      <c r="AF38" s="75"/>
      <c r="AG38" s="75"/>
      <c r="AH38" s="75"/>
      <c r="AI38" s="76"/>
      <c r="AJ38" s="77"/>
      <c r="AK38" s="77"/>
      <c r="AL38" s="77"/>
      <c r="AM38" s="77"/>
      <c r="AN38" s="77"/>
      <c r="AO38" s="77"/>
      <c r="AP38" s="77"/>
      <c r="AQ38" s="77" t="s">
        <v>389</v>
      </c>
      <c r="AR38" s="77"/>
      <c r="AS38" s="77" t="s">
        <v>403</v>
      </c>
      <c r="AT38" s="77" t="s">
        <v>345</v>
      </c>
      <c r="AU38" s="77"/>
      <c r="AV38" s="77"/>
      <c r="AW38" s="77" t="s">
        <v>344</v>
      </c>
      <c r="AX38" s="77"/>
      <c r="AY38" s="77" t="s">
        <v>348</v>
      </c>
      <c r="AZ38" s="77"/>
      <c r="BA38" s="77"/>
      <c r="BB38" s="77"/>
      <c r="BC38" s="77"/>
      <c r="BD38" s="77" t="s">
        <v>35</v>
      </c>
      <c r="BE38" s="77"/>
      <c r="BF38" s="77"/>
      <c r="BG38" s="77"/>
      <c r="BH38" s="78" t="s">
        <v>389</v>
      </c>
      <c r="BI38" s="78" t="s">
        <v>345</v>
      </c>
      <c r="BJ38" s="78" t="s">
        <v>344</v>
      </c>
      <c r="BK38" s="78" t="s">
        <v>350</v>
      </c>
      <c r="BL38" s="78" t="s">
        <v>41</v>
      </c>
      <c r="BM38" s="78">
        <v>4</v>
      </c>
      <c r="BN38" s="78">
        <v>4</v>
      </c>
      <c r="BO38" s="78"/>
      <c r="BP38" s="78"/>
      <c r="BQ38" s="78"/>
      <c r="BR38" s="78"/>
      <c r="BS38" s="78"/>
      <c r="BT38" s="78">
        <v>6</v>
      </c>
      <c r="BU38" s="78"/>
      <c r="BV38" s="78">
        <v>8</v>
      </c>
      <c r="BW38" s="78">
        <v>4</v>
      </c>
      <c r="BX38" s="78">
        <v>4</v>
      </c>
      <c r="BY38" s="78"/>
      <c r="BZ38" s="78"/>
      <c r="CA38" s="78"/>
      <c r="CB38" s="78">
        <v>1.75</v>
      </c>
      <c r="CC38" s="78"/>
      <c r="CD38" s="78"/>
      <c r="CE38" s="78"/>
      <c r="CF38" s="78"/>
      <c r="CG38" s="78"/>
      <c r="CH38" s="78"/>
      <c r="CI38" s="78">
        <v>4</v>
      </c>
      <c r="CJ38" s="78"/>
      <c r="CK38" s="78"/>
      <c r="CL38" s="78"/>
      <c r="CM38" s="78">
        <v>3</v>
      </c>
      <c r="CN38" s="78">
        <v>5</v>
      </c>
      <c r="CO38" s="79"/>
      <c r="CP38" s="80">
        <f t="shared" si="3"/>
        <v>3</v>
      </c>
      <c r="CQ38" s="81" t="str">
        <f t="shared" si="0"/>
        <v>Yes</v>
      </c>
      <c r="CR38" s="81" t="str">
        <f t="shared" si="4"/>
        <v>No</v>
      </c>
      <c r="CS38" s="81">
        <f t="shared" si="5"/>
        <v>3.4390000000000001</v>
      </c>
      <c r="CT38" s="81">
        <f t="shared" si="10"/>
        <v>-3.4390000000000001</v>
      </c>
      <c r="CU38" s="81">
        <f t="shared" si="10"/>
        <v>-3.4390000000000001</v>
      </c>
      <c r="CV38" s="81">
        <f t="shared" si="10"/>
        <v>-3.4390000000000001</v>
      </c>
      <c r="CW38" s="81">
        <f t="shared" si="10"/>
        <v>-3.4390000000000001</v>
      </c>
      <c r="CX38" s="81">
        <f t="shared" si="10"/>
        <v>-3.4390000000000001</v>
      </c>
      <c r="CY38" s="81">
        <f t="shared" si="10"/>
        <v>2.5609999999999999</v>
      </c>
      <c r="CZ38" s="81">
        <f t="shared" si="10"/>
        <v>-3.4390000000000001</v>
      </c>
      <c r="DA38" s="81">
        <f t="shared" si="6"/>
        <v>1.1219999999999999</v>
      </c>
      <c r="DB38" s="81">
        <f t="shared" si="11"/>
        <v>0.56099999999999994</v>
      </c>
      <c r="DC38" s="81">
        <f t="shared" si="11"/>
        <v>0.56099999999999994</v>
      </c>
      <c r="DD38" s="81">
        <f t="shared" si="11"/>
        <v>-3.4390000000000001</v>
      </c>
      <c r="DE38" s="81">
        <f t="shared" si="11"/>
        <v>-3.4390000000000001</v>
      </c>
      <c r="DF38" s="81">
        <f t="shared" si="11"/>
        <v>-3.4390000000000001</v>
      </c>
      <c r="DG38" s="81">
        <f t="shared" si="11"/>
        <v>-1.6890000000000001</v>
      </c>
      <c r="DH38" s="81">
        <f t="shared" si="11"/>
        <v>-3.4390000000000001</v>
      </c>
      <c r="DI38" s="81">
        <f t="shared" si="11"/>
        <v>-3.4390000000000001</v>
      </c>
      <c r="DJ38" s="81">
        <f t="shared" si="9"/>
        <v>-3.4390000000000001</v>
      </c>
      <c r="DK38" s="81">
        <f t="shared" si="9"/>
        <v>-3.4390000000000001</v>
      </c>
      <c r="DL38" s="81">
        <f t="shared" si="9"/>
        <v>-3.4390000000000001</v>
      </c>
      <c r="DM38" s="81">
        <f t="shared" si="9"/>
        <v>-3.4390000000000001</v>
      </c>
      <c r="DN38" s="81">
        <f t="shared" si="9"/>
        <v>0.56099999999999994</v>
      </c>
      <c r="DO38" s="81">
        <f t="shared" si="8"/>
        <v>-3.4390000000000001</v>
      </c>
      <c r="DP38" s="81">
        <f t="shared" si="8"/>
        <v>-3.4390000000000001</v>
      </c>
      <c r="DQ38" s="81">
        <f t="shared" si="8"/>
        <v>-3.4390000000000001</v>
      </c>
      <c r="DR38" s="81">
        <f t="shared" si="8"/>
        <v>-0.43900000000000006</v>
      </c>
      <c r="DS38" s="81">
        <f t="shared" si="8"/>
        <v>1.5609999999999999</v>
      </c>
    </row>
    <row r="39" spans="1:123" x14ac:dyDescent="0.25">
      <c r="A39" s="75" t="s">
        <v>506</v>
      </c>
      <c r="B39" s="75" t="s">
        <v>507</v>
      </c>
      <c r="C39" s="75" t="s">
        <v>90</v>
      </c>
      <c r="D39" s="75" t="s">
        <v>40</v>
      </c>
      <c r="E39" s="75">
        <v>-2.3809999999999998</v>
      </c>
      <c r="F39" s="75">
        <v>2.0499999999999998</v>
      </c>
      <c r="G39" s="75">
        <v>44.31</v>
      </c>
      <c r="H39" s="75" t="s">
        <v>27</v>
      </c>
      <c r="I39" s="75" t="s">
        <v>336</v>
      </c>
      <c r="J39" s="75"/>
      <c r="K39" s="75" t="s">
        <v>336</v>
      </c>
      <c r="L39" s="75"/>
      <c r="M39" s="75"/>
      <c r="N39" s="75"/>
      <c r="O39" s="75"/>
      <c r="P39" s="75" t="s">
        <v>354</v>
      </c>
      <c r="Q39" s="75" t="s">
        <v>354</v>
      </c>
      <c r="R39" s="75"/>
      <c r="S39" s="75" t="s">
        <v>441</v>
      </c>
      <c r="T39" s="75" t="s">
        <v>356</v>
      </c>
      <c r="U39" s="75"/>
      <c r="V39" s="75"/>
      <c r="W39" s="75" t="s">
        <v>369</v>
      </c>
      <c r="X39" s="75"/>
      <c r="Y39" s="75"/>
      <c r="Z39" s="75"/>
      <c r="AA39" s="75"/>
      <c r="AB39" s="75"/>
      <c r="AC39" s="75" t="s">
        <v>378</v>
      </c>
      <c r="AD39" s="75"/>
      <c r="AE39" s="75" t="s">
        <v>422</v>
      </c>
      <c r="AF39" s="75"/>
      <c r="AG39" s="75" t="s">
        <v>357</v>
      </c>
      <c r="AH39" s="75"/>
      <c r="AI39" s="76"/>
      <c r="AJ39" s="77"/>
      <c r="AK39" s="77"/>
      <c r="AL39" s="77"/>
      <c r="AM39" s="77"/>
      <c r="AN39" s="77"/>
      <c r="AO39" s="77"/>
      <c r="AP39" s="77"/>
      <c r="AQ39" s="77"/>
      <c r="AR39" s="77" t="s">
        <v>345</v>
      </c>
      <c r="AS39" s="77" t="s">
        <v>362</v>
      </c>
      <c r="AT39" s="77" t="s">
        <v>379</v>
      </c>
      <c r="AU39" s="77"/>
      <c r="AV39" s="77"/>
      <c r="AW39" s="77"/>
      <c r="AX39" s="77"/>
      <c r="AY39" s="77" t="s">
        <v>508</v>
      </c>
      <c r="AZ39" s="77"/>
      <c r="BA39" s="77"/>
      <c r="BB39" s="77"/>
      <c r="BC39" s="77" t="s">
        <v>361</v>
      </c>
      <c r="BD39" s="77"/>
      <c r="BE39" s="77"/>
      <c r="BF39" s="77"/>
      <c r="BG39" s="77"/>
      <c r="BH39" s="78" t="s">
        <v>362</v>
      </c>
      <c r="BI39" s="78" t="s">
        <v>345</v>
      </c>
      <c r="BJ39" s="78" t="s">
        <v>345</v>
      </c>
      <c r="BK39" s="78" t="s">
        <v>350</v>
      </c>
      <c r="BL39" s="78" t="s">
        <v>41</v>
      </c>
      <c r="BM39" s="78">
        <v>4</v>
      </c>
      <c r="BN39" s="78">
        <v>4</v>
      </c>
      <c r="BO39" s="78"/>
      <c r="BP39" s="78"/>
      <c r="BQ39" s="78"/>
      <c r="BR39" s="78">
        <v>5</v>
      </c>
      <c r="BS39" s="78"/>
      <c r="BT39" s="78">
        <v>6</v>
      </c>
      <c r="BU39" s="78"/>
      <c r="BV39" s="78">
        <v>10</v>
      </c>
      <c r="BW39" s="78">
        <v>5</v>
      </c>
      <c r="BX39" s="78">
        <v>5</v>
      </c>
      <c r="BY39" s="78"/>
      <c r="BZ39" s="78"/>
      <c r="CA39" s="78"/>
      <c r="CB39" s="78"/>
      <c r="CC39" s="78"/>
      <c r="CD39" s="78"/>
      <c r="CE39" s="78"/>
      <c r="CF39" s="78"/>
      <c r="CG39" s="78"/>
      <c r="CH39" s="78"/>
      <c r="CI39" s="78"/>
      <c r="CJ39" s="78"/>
      <c r="CK39" s="78">
        <v>5.5</v>
      </c>
      <c r="CL39" s="78"/>
      <c r="CM39" s="78"/>
      <c r="CN39" s="78">
        <v>5</v>
      </c>
      <c r="CO39" s="79"/>
      <c r="CP39" s="80">
        <f t="shared" si="3"/>
        <v>0</v>
      </c>
      <c r="CQ39" s="81" t="str">
        <f t="shared" si="0"/>
        <v>Yes</v>
      </c>
      <c r="CR39" s="81" t="str">
        <f t="shared" si="4"/>
        <v>No</v>
      </c>
      <c r="CS39" s="81">
        <f t="shared" si="5"/>
        <v>4.431</v>
      </c>
      <c r="CT39" s="81">
        <f t="shared" si="10"/>
        <v>-4.431</v>
      </c>
      <c r="CU39" s="81">
        <f t="shared" si="10"/>
        <v>-4.431</v>
      </c>
      <c r="CV39" s="81">
        <f t="shared" si="10"/>
        <v>-4.431</v>
      </c>
      <c r="CW39" s="81">
        <f t="shared" si="10"/>
        <v>0.56899999999999995</v>
      </c>
      <c r="CX39" s="81">
        <f t="shared" si="10"/>
        <v>-4.431</v>
      </c>
      <c r="CY39" s="81">
        <f t="shared" si="10"/>
        <v>1.569</v>
      </c>
      <c r="CZ39" s="81">
        <f t="shared" si="10"/>
        <v>-4.431</v>
      </c>
      <c r="DA39" s="81">
        <f t="shared" si="6"/>
        <v>1.1379999999999999</v>
      </c>
      <c r="DB39" s="81">
        <f t="shared" si="11"/>
        <v>0.56899999999999995</v>
      </c>
      <c r="DC39" s="81">
        <f t="shared" si="11"/>
        <v>0.56899999999999995</v>
      </c>
      <c r="DD39" s="81">
        <f t="shared" si="11"/>
        <v>-4.431</v>
      </c>
      <c r="DE39" s="81">
        <f t="shared" si="11"/>
        <v>-4.431</v>
      </c>
      <c r="DF39" s="81">
        <f t="shared" si="11"/>
        <v>-4.431</v>
      </c>
      <c r="DG39" s="81">
        <f t="shared" si="11"/>
        <v>-4.431</v>
      </c>
      <c r="DH39" s="81">
        <f t="shared" si="11"/>
        <v>-4.431</v>
      </c>
      <c r="DI39" s="81">
        <f t="shared" si="11"/>
        <v>-4.431</v>
      </c>
      <c r="DJ39" s="81">
        <f t="shared" si="9"/>
        <v>-4.431</v>
      </c>
      <c r="DK39" s="81">
        <f t="shared" si="9"/>
        <v>-4.431</v>
      </c>
      <c r="DL39" s="81">
        <f t="shared" si="9"/>
        <v>-4.431</v>
      </c>
      <c r="DM39" s="81">
        <f t="shared" si="9"/>
        <v>-4.431</v>
      </c>
      <c r="DN39" s="81">
        <f t="shared" si="9"/>
        <v>-4.431</v>
      </c>
      <c r="DO39" s="81">
        <f t="shared" si="8"/>
        <v>-4.431</v>
      </c>
      <c r="DP39" s="81">
        <f t="shared" si="8"/>
        <v>1.069</v>
      </c>
      <c r="DQ39" s="81">
        <f t="shared" si="8"/>
        <v>-4.431</v>
      </c>
      <c r="DR39" s="81">
        <f t="shared" si="8"/>
        <v>-4.431</v>
      </c>
      <c r="DS39" s="81">
        <f t="shared" si="8"/>
        <v>0.56899999999999995</v>
      </c>
    </row>
    <row r="40" spans="1:123" x14ac:dyDescent="0.25">
      <c r="A40" s="75" t="s">
        <v>509</v>
      </c>
      <c r="B40" s="75" t="s">
        <v>510</v>
      </c>
      <c r="C40" s="75" t="s">
        <v>40</v>
      </c>
      <c r="D40" s="75" t="s">
        <v>26</v>
      </c>
      <c r="E40" s="75">
        <v>-4.04</v>
      </c>
      <c r="F40" s="75">
        <v>2.6</v>
      </c>
      <c r="G40" s="75">
        <v>66.400000000000006</v>
      </c>
      <c r="H40" s="75"/>
      <c r="I40" s="75" t="s">
        <v>336</v>
      </c>
      <c r="J40" s="75" t="s">
        <v>353</v>
      </c>
      <c r="K40" s="75" t="s">
        <v>336</v>
      </c>
      <c r="L40" s="75" t="s">
        <v>336</v>
      </c>
      <c r="M40" s="75"/>
      <c r="N40" s="75" t="s">
        <v>337</v>
      </c>
      <c r="O40" s="75"/>
      <c r="P40" s="75" t="s">
        <v>376</v>
      </c>
      <c r="Q40" s="75" t="s">
        <v>376</v>
      </c>
      <c r="R40" s="75"/>
      <c r="S40" s="75"/>
      <c r="T40" s="75"/>
      <c r="U40" s="75"/>
      <c r="V40" s="75" t="s">
        <v>388</v>
      </c>
      <c r="W40" s="75" t="s">
        <v>377</v>
      </c>
      <c r="X40" s="75"/>
      <c r="Y40" s="75"/>
      <c r="Z40" s="75"/>
      <c r="AA40" s="75" t="s">
        <v>342</v>
      </c>
      <c r="AB40" s="75"/>
      <c r="AC40" s="75" t="s">
        <v>378</v>
      </c>
      <c r="AD40" s="75"/>
      <c r="AE40" s="75"/>
      <c r="AF40" s="75"/>
      <c r="AG40" s="75" t="s">
        <v>407</v>
      </c>
      <c r="AH40" s="75"/>
      <c r="AI40" s="76"/>
      <c r="AJ40" s="77"/>
      <c r="AK40" s="77"/>
      <c r="AL40" s="77"/>
      <c r="AM40" s="77"/>
      <c r="AN40" s="77"/>
      <c r="AO40" s="77"/>
      <c r="AP40" s="77"/>
      <c r="AQ40" s="77"/>
      <c r="AR40" s="77"/>
      <c r="AS40" s="77"/>
      <c r="AT40" s="77" t="s">
        <v>451</v>
      </c>
      <c r="AU40" s="77"/>
      <c r="AV40" s="77"/>
      <c r="AW40" s="77" t="s">
        <v>451</v>
      </c>
      <c r="AX40" s="77"/>
      <c r="AY40" s="77" t="s">
        <v>511</v>
      </c>
      <c r="AZ40" s="77" t="s">
        <v>512</v>
      </c>
      <c r="BA40" s="77"/>
      <c r="BB40" s="77"/>
      <c r="BC40" s="77" t="s">
        <v>350</v>
      </c>
      <c r="BD40" s="77"/>
      <c r="BE40" s="77"/>
      <c r="BF40" s="77"/>
      <c r="BG40" s="77"/>
      <c r="BH40" s="78" t="s">
        <v>384</v>
      </c>
      <c r="BI40" s="78" t="s">
        <v>384</v>
      </c>
      <c r="BJ40" s="78" t="s">
        <v>384</v>
      </c>
      <c r="BK40" s="78" t="s">
        <v>382</v>
      </c>
      <c r="BL40" s="78" t="s">
        <v>25</v>
      </c>
      <c r="BM40" s="78">
        <v>7</v>
      </c>
      <c r="BN40" s="78">
        <v>7</v>
      </c>
      <c r="BO40" s="78"/>
      <c r="BP40" s="78"/>
      <c r="BQ40" s="78"/>
      <c r="BR40" s="78"/>
      <c r="BS40" s="78"/>
      <c r="BT40" s="78"/>
      <c r="BU40" s="78"/>
      <c r="BV40" s="78">
        <v>14</v>
      </c>
      <c r="BW40" s="78">
        <v>7</v>
      </c>
      <c r="BX40" s="78">
        <v>7</v>
      </c>
      <c r="BY40" s="78"/>
      <c r="BZ40" s="78"/>
      <c r="CA40" s="78">
        <v>2</v>
      </c>
      <c r="CB40" s="78"/>
      <c r="CC40" s="78"/>
      <c r="CD40" s="78"/>
      <c r="CE40" s="78"/>
      <c r="CF40" s="78"/>
      <c r="CG40" s="78"/>
      <c r="CH40" s="78"/>
      <c r="CI40" s="78">
        <v>6</v>
      </c>
      <c r="CJ40" s="78"/>
      <c r="CK40" s="78">
        <v>4</v>
      </c>
      <c r="CL40" s="78"/>
      <c r="CM40" s="78"/>
      <c r="CN40" s="78">
        <v>6</v>
      </c>
      <c r="CO40" s="79"/>
      <c r="CP40" s="80">
        <f t="shared" si="3"/>
        <v>0</v>
      </c>
      <c r="CQ40" s="81" t="str">
        <f t="shared" si="0"/>
        <v>Yes</v>
      </c>
      <c r="CR40" s="81" t="str">
        <f t="shared" si="4"/>
        <v>No</v>
      </c>
      <c r="CS40" s="81">
        <f t="shared" si="5"/>
        <v>6.6400000000000006</v>
      </c>
      <c r="CT40" s="81">
        <f t="shared" si="10"/>
        <v>-6.6400000000000006</v>
      </c>
      <c r="CU40" s="81">
        <f t="shared" si="10"/>
        <v>-6.6400000000000006</v>
      </c>
      <c r="CV40" s="81">
        <f t="shared" si="10"/>
        <v>-6.6400000000000006</v>
      </c>
      <c r="CW40" s="81">
        <f t="shared" si="10"/>
        <v>-6.6400000000000006</v>
      </c>
      <c r="CX40" s="81">
        <f t="shared" si="10"/>
        <v>-6.6400000000000006</v>
      </c>
      <c r="CY40" s="81">
        <f t="shared" si="10"/>
        <v>-6.6400000000000006</v>
      </c>
      <c r="CZ40" s="81">
        <f t="shared" si="10"/>
        <v>-6.6400000000000006</v>
      </c>
      <c r="DA40" s="81">
        <f t="shared" si="6"/>
        <v>0.71999999999999886</v>
      </c>
      <c r="DB40" s="81">
        <f t="shared" si="11"/>
        <v>0.35999999999999943</v>
      </c>
      <c r="DC40" s="81">
        <f t="shared" si="11"/>
        <v>0.35999999999999943</v>
      </c>
      <c r="DD40" s="81">
        <f t="shared" si="11"/>
        <v>-6.6400000000000006</v>
      </c>
      <c r="DE40" s="81">
        <f t="shared" si="11"/>
        <v>-6.6400000000000006</v>
      </c>
      <c r="DF40" s="81">
        <f t="shared" si="11"/>
        <v>-4.6400000000000006</v>
      </c>
      <c r="DG40" s="81">
        <f t="shared" si="11"/>
        <v>-6.6400000000000006</v>
      </c>
      <c r="DH40" s="81">
        <f t="shared" si="11"/>
        <v>-6.6400000000000006</v>
      </c>
      <c r="DI40" s="81">
        <f t="shared" si="11"/>
        <v>-6.6400000000000006</v>
      </c>
      <c r="DJ40" s="81">
        <f t="shared" si="9"/>
        <v>-6.6400000000000006</v>
      </c>
      <c r="DK40" s="81">
        <f t="shared" si="9"/>
        <v>-6.6400000000000006</v>
      </c>
      <c r="DL40" s="81">
        <f t="shared" si="9"/>
        <v>-6.6400000000000006</v>
      </c>
      <c r="DM40" s="81">
        <f t="shared" si="9"/>
        <v>-6.6400000000000006</v>
      </c>
      <c r="DN40" s="81">
        <f t="shared" si="9"/>
        <v>-0.64000000000000057</v>
      </c>
      <c r="DO40" s="81">
        <f t="shared" si="8"/>
        <v>-6.6400000000000006</v>
      </c>
      <c r="DP40" s="81">
        <f t="shared" si="8"/>
        <v>-2.6400000000000006</v>
      </c>
      <c r="DQ40" s="81">
        <f t="shared" si="8"/>
        <v>-6.6400000000000006</v>
      </c>
      <c r="DR40" s="81">
        <f t="shared" si="8"/>
        <v>-6.6400000000000006</v>
      </c>
      <c r="DS40" s="81">
        <f t="shared" si="8"/>
        <v>-0.64000000000000057</v>
      </c>
    </row>
    <row r="41" spans="1:123" x14ac:dyDescent="0.25">
      <c r="A41" s="75" t="s">
        <v>513</v>
      </c>
      <c r="B41" s="75" t="s">
        <v>514</v>
      </c>
      <c r="C41" s="75" t="s">
        <v>90</v>
      </c>
      <c r="D41" s="75" t="s">
        <v>26</v>
      </c>
      <c r="E41" s="75">
        <v>-3.53</v>
      </c>
      <c r="F41" s="75">
        <v>2.4500000000000002</v>
      </c>
      <c r="G41" s="75">
        <v>59.8</v>
      </c>
      <c r="H41" s="75"/>
      <c r="I41" s="75" t="s">
        <v>336</v>
      </c>
      <c r="J41" s="75"/>
      <c r="K41" s="75" t="s">
        <v>336</v>
      </c>
      <c r="L41" s="75" t="s">
        <v>336</v>
      </c>
      <c r="M41" s="75"/>
      <c r="N41" s="75" t="s">
        <v>366</v>
      </c>
      <c r="O41" s="75"/>
      <c r="P41" s="75" t="s">
        <v>376</v>
      </c>
      <c r="Q41" s="75" t="s">
        <v>376</v>
      </c>
      <c r="R41" s="75" t="s">
        <v>355</v>
      </c>
      <c r="S41" s="75"/>
      <c r="T41" s="75" t="s">
        <v>400</v>
      </c>
      <c r="U41" s="75"/>
      <c r="V41" s="75"/>
      <c r="W41" s="75" t="s">
        <v>341</v>
      </c>
      <c r="X41" s="75"/>
      <c r="Y41" s="75"/>
      <c r="Z41" s="75"/>
      <c r="AA41" s="75"/>
      <c r="AB41" s="75"/>
      <c r="AC41" s="75" t="s">
        <v>343</v>
      </c>
      <c r="AD41" s="75"/>
      <c r="AE41" s="75"/>
      <c r="AF41" s="75" t="s">
        <v>455</v>
      </c>
      <c r="AG41" s="75"/>
      <c r="AH41" s="75"/>
      <c r="AI41" s="76"/>
      <c r="AJ41" s="77" t="s">
        <v>345</v>
      </c>
      <c r="AK41" s="77"/>
      <c r="AL41" s="77"/>
      <c r="AM41" s="77"/>
      <c r="AN41" s="77"/>
      <c r="AO41" s="77"/>
      <c r="AP41" s="77"/>
      <c r="AQ41" s="77"/>
      <c r="AR41" s="77"/>
      <c r="AS41" s="77" t="s">
        <v>379</v>
      </c>
      <c r="AT41" s="77" t="s">
        <v>432</v>
      </c>
      <c r="AU41" s="77"/>
      <c r="AV41" s="77"/>
      <c r="AW41" s="77"/>
      <c r="AX41" s="77"/>
      <c r="AY41" s="77" t="s">
        <v>515</v>
      </c>
      <c r="AZ41" s="77" t="s">
        <v>419</v>
      </c>
      <c r="BA41" s="77" t="s">
        <v>361</v>
      </c>
      <c r="BB41" s="77"/>
      <c r="BC41" s="77"/>
      <c r="BD41" s="77"/>
      <c r="BE41" s="77"/>
      <c r="BF41" s="77"/>
      <c r="BG41" s="77"/>
      <c r="BH41" s="78" t="s">
        <v>384</v>
      </c>
      <c r="BI41" s="78" t="s">
        <v>384</v>
      </c>
      <c r="BJ41" s="78" t="s">
        <v>384</v>
      </c>
      <c r="BK41" s="78" t="s">
        <v>382</v>
      </c>
      <c r="BL41" s="78" t="s">
        <v>25</v>
      </c>
      <c r="BM41" s="78">
        <v>7</v>
      </c>
      <c r="BN41" s="78">
        <v>7</v>
      </c>
      <c r="BO41" s="78"/>
      <c r="BP41" s="78"/>
      <c r="BQ41" s="78"/>
      <c r="BR41" s="78"/>
      <c r="BS41" s="78"/>
      <c r="BT41" s="78">
        <v>5</v>
      </c>
      <c r="BU41" s="78"/>
      <c r="BV41" s="78">
        <v>8</v>
      </c>
      <c r="BW41" s="78">
        <v>4</v>
      </c>
      <c r="BX41" s="78">
        <v>4</v>
      </c>
      <c r="BY41" s="78"/>
      <c r="BZ41" s="78">
        <v>5</v>
      </c>
      <c r="CA41" s="78">
        <v>2</v>
      </c>
      <c r="CB41" s="78"/>
      <c r="CC41" s="78"/>
      <c r="CD41" s="78"/>
      <c r="CE41" s="78"/>
      <c r="CF41" s="78">
        <v>5.5</v>
      </c>
      <c r="CG41" s="78"/>
      <c r="CH41" s="78"/>
      <c r="CI41" s="78"/>
      <c r="CJ41" s="78"/>
      <c r="CK41" s="78"/>
      <c r="CL41" s="78"/>
      <c r="CM41" s="78"/>
      <c r="CN41" s="78">
        <v>7</v>
      </c>
      <c r="CO41" s="79"/>
      <c r="CP41" s="80">
        <f t="shared" si="3"/>
        <v>0</v>
      </c>
      <c r="CQ41" s="81" t="str">
        <f t="shared" si="0"/>
        <v>Yes</v>
      </c>
      <c r="CR41" s="81" t="str">
        <f t="shared" si="4"/>
        <v>No</v>
      </c>
      <c r="CS41" s="81">
        <f t="shared" si="5"/>
        <v>5.9799999999999995</v>
      </c>
      <c r="CT41" s="81">
        <f t="shared" si="10"/>
        <v>-5.9799999999999995</v>
      </c>
      <c r="CU41" s="81">
        <f t="shared" si="10"/>
        <v>-5.9799999999999995</v>
      </c>
      <c r="CV41" s="81">
        <f t="shared" si="10"/>
        <v>-5.9799999999999995</v>
      </c>
      <c r="CW41" s="81">
        <f t="shared" si="10"/>
        <v>-5.9799999999999995</v>
      </c>
      <c r="CX41" s="81">
        <f t="shared" si="10"/>
        <v>-5.9799999999999995</v>
      </c>
      <c r="CY41" s="81">
        <f t="shared" si="10"/>
        <v>-0.97999999999999954</v>
      </c>
      <c r="CZ41" s="81">
        <f t="shared" si="10"/>
        <v>-5.9799999999999995</v>
      </c>
      <c r="DA41" s="81">
        <f t="shared" si="6"/>
        <v>-3.9599999999999991</v>
      </c>
      <c r="DB41" s="81">
        <f t="shared" si="11"/>
        <v>-1.9799999999999995</v>
      </c>
      <c r="DC41" s="81">
        <f t="shared" si="11"/>
        <v>-1.9799999999999995</v>
      </c>
      <c r="DD41" s="81">
        <f t="shared" si="11"/>
        <v>-5.9799999999999995</v>
      </c>
      <c r="DE41" s="81">
        <f t="shared" si="11"/>
        <v>-0.97999999999999954</v>
      </c>
      <c r="DF41" s="81">
        <f t="shared" si="11"/>
        <v>-3.9799999999999995</v>
      </c>
      <c r="DG41" s="81">
        <f t="shared" si="11"/>
        <v>-5.9799999999999995</v>
      </c>
      <c r="DH41" s="81">
        <f t="shared" si="11"/>
        <v>-5.9799999999999995</v>
      </c>
      <c r="DI41" s="81">
        <f t="shared" si="11"/>
        <v>-5.9799999999999995</v>
      </c>
      <c r="DJ41" s="81">
        <f t="shared" si="9"/>
        <v>-5.9799999999999995</v>
      </c>
      <c r="DK41" s="81">
        <f t="shared" si="9"/>
        <v>-0.47999999999999954</v>
      </c>
      <c r="DL41" s="81">
        <f t="shared" si="9"/>
        <v>-5.9799999999999995</v>
      </c>
      <c r="DM41" s="81">
        <f t="shared" si="9"/>
        <v>-5.9799999999999995</v>
      </c>
      <c r="DN41" s="81">
        <f t="shared" si="9"/>
        <v>-5.9799999999999995</v>
      </c>
      <c r="DO41" s="81">
        <f t="shared" si="8"/>
        <v>-5.9799999999999995</v>
      </c>
      <c r="DP41" s="81">
        <f t="shared" si="8"/>
        <v>-5.9799999999999995</v>
      </c>
      <c r="DQ41" s="81">
        <f t="shared" si="8"/>
        <v>-5.9799999999999995</v>
      </c>
      <c r="DR41" s="81">
        <f t="shared" si="8"/>
        <v>-5.9799999999999995</v>
      </c>
      <c r="DS41" s="81">
        <f t="shared" si="8"/>
        <v>1.0200000000000005</v>
      </c>
    </row>
    <row r="42" spans="1:123" x14ac:dyDescent="0.25">
      <c r="A42" s="75" t="s">
        <v>516</v>
      </c>
      <c r="B42" s="75" t="s">
        <v>431</v>
      </c>
      <c r="C42" s="75" t="s">
        <v>40</v>
      </c>
      <c r="D42" s="75" t="s">
        <v>40</v>
      </c>
      <c r="E42" s="75">
        <v>-2.7069999999999999</v>
      </c>
      <c r="F42" s="75">
        <v>1.9</v>
      </c>
      <c r="G42" s="75">
        <v>46.07</v>
      </c>
      <c r="H42" s="75"/>
      <c r="I42" s="75" t="s">
        <v>336</v>
      </c>
      <c r="J42" s="75"/>
      <c r="K42" s="75" t="s">
        <v>336</v>
      </c>
      <c r="L42" s="75"/>
      <c r="M42" s="75"/>
      <c r="N42" s="75" t="s">
        <v>337</v>
      </c>
      <c r="O42" s="75"/>
      <c r="P42" s="75" t="s">
        <v>354</v>
      </c>
      <c r="Q42" s="75" t="s">
        <v>354</v>
      </c>
      <c r="R42" s="75"/>
      <c r="S42" s="75"/>
      <c r="T42" s="75" t="s">
        <v>356</v>
      </c>
      <c r="U42" s="75"/>
      <c r="V42" s="75"/>
      <c r="W42" s="75" t="s">
        <v>341</v>
      </c>
      <c r="X42" s="75"/>
      <c r="Y42" s="75"/>
      <c r="Z42" s="75"/>
      <c r="AA42" s="75" t="s">
        <v>342</v>
      </c>
      <c r="AB42" s="75"/>
      <c r="AC42" s="75" t="s">
        <v>395</v>
      </c>
      <c r="AD42" s="75"/>
      <c r="AE42" s="75"/>
      <c r="AF42" s="75"/>
      <c r="AG42" s="75" t="s">
        <v>407</v>
      </c>
      <c r="AH42" s="75"/>
      <c r="AI42" s="76"/>
      <c r="AJ42" s="77"/>
      <c r="AK42" s="77"/>
      <c r="AL42" s="77"/>
      <c r="AM42" s="77"/>
      <c r="AN42" s="77"/>
      <c r="AO42" s="77"/>
      <c r="AP42" s="77"/>
      <c r="AQ42" s="77"/>
      <c r="AR42" s="77"/>
      <c r="AS42" s="77" t="s">
        <v>432</v>
      </c>
      <c r="AT42" s="77" t="s">
        <v>390</v>
      </c>
      <c r="AU42" s="77"/>
      <c r="AV42" s="77"/>
      <c r="AW42" s="77" t="s">
        <v>389</v>
      </c>
      <c r="AX42" s="77"/>
      <c r="AY42" s="77" t="s">
        <v>404</v>
      </c>
      <c r="AZ42" s="77" t="s">
        <v>447</v>
      </c>
      <c r="BA42" s="77"/>
      <c r="BB42" s="77"/>
      <c r="BC42" s="77" t="s">
        <v>512</v>
      </c>
      <c r="BD42" s="77"/>
      <c r="BE42" s="77"/>
      <c r="BF42" s="77"/>
      <c r="BG42" s="77"/>
      <c r="BH42" s="78" t="s">
        <v>362</v>
      </c>
      <c r="BI42" s="78" t="s">
        <v>345</v>
      </c>
      <c r="BJ42" s="78" t="s">
        <v>345</v>
      </c>
      <c r="BK42" s="78" t="s">
        <v>350</v>
      </c>
      <c r="BL42" s="78" t="s">
        <v>41</v>
      </c>
      <c r="BM42" s="78">
        <v>4</v>
      </c>
      <c r="BN42" s="78">
        <v>4</v>
      </c>
      <c r="BO42" s="78"/>
      <c r="BP42" s="78"/>
      <c r="BQ42" s="78"/>
      <c r="BR42" s="78"/>
      <c r="BS42" s="78"/>
      <c r="BT42" s="78">
        <v>7</v>
      </c>
      <c r="BU42" s="78"/>
      <c r="BV42" s="78">
        <v>9</v>
      </c>
      <c r="BW42" s="78">
        <v>5</v>
      </c>
      <c r="BX42" s="78">
        <v>4</v>
      </c>
      <c r="BY42" s="78"/>
      <c r="BZ42" s="78"/>
      <c r="CA42" s="78">
        <v>1.5</v>
      </c>
      <c r="CB42" s="78"/>
      <c r="CC42" s="78"/>
      <c r="CD42" s="78"/>
      <c r="CE42" s="78"/>
      <c r="CF42" s="78"/>
      <c r="CG42" s="78"/>
      <c r="CH42" s="78"/>
      <c r="CI42" s="78">
        <v>3</v>
      </c>
      <c r="CJ42" s="78"/>
      <c r="CK42" s="78">
        <v>2</v>
      </c>
      <c r="CL42" s="78"/>
      <c r="CM42" s="78"/>
      <c r="CN42" s="78">
        <v>4</v>
      </c>
      <c r="CO42" s="79"/>
      <c r="CP42" s="80">
        <f t="shared" si="3"/>
        <v>0</v>
      </c>
      <c r="CQ42" s="81" t="str">
        <f t="shared" si="0"/>
        <v>No</v>
      </c>
      <c r="CR42" s="81" t="str">
        <f t="shared" si="4"/>
        <v>No</v>
      </c>
      <c r="CS42" s="81">
        <f t="shared" si="5"/>
        <v>4.6070000000000002</v>
      </c>
      <c r="CT42" s="81">
        <f t="shared" si="10"/>
        <v>-4.6070000000000002</v>
      </c>
      <c r="CU42" s="81">
        <f t="shared" si="10"/>
        <v>-4.6070000000000002</v>
      </c>
      <c r="CV42" s="81">
        <f t="shared" si="10"/>
        <v>-4.6070000000000002</v>
      </c>
      <c r="CW42" s="81">
        <f t="shared" si="10"/>
        <v>-4.6070000000000002</v>
      </c>
      <c r="CX42" s="81">
        <f t="shared" si="10"/>
        <v>-4.6070000000000002</v>
      </c>
      <c r="CY42" s="81">
        <f t="shared" si="10"/>
        <v>2.3929999999999998</v>
      </c>
      <c r="CZ42" s="81">
        <f t="shared" si="10"/>
        <v>-4.6070000000000002</v>
      </c>
      <c r="DA42" s="81">
        <f t="shared" si="6"/>
        <v>-0.21400000000000041</v>
      </c>
      <c r="DB42" s="81">
        <f t="shared" si="11"/>
        <v>0.39299999999999979</v>
      </c>
      <c r="DC42" s="81">
        <f t="shared" si="11"/>
        <v>-0.60700000000000021</v>
      </c>
      <c r="DD42" s="81">
        <f t="shared" si="11"/>
        <v>-4.6070000000000002</v>
      </c>
      <c r="DE42" s="81">
        <f t="shared" si="11"/>
        <v>-4.6070000000000002</v>
      </c>
      <c r="DF42" s="81">
        <f t="shared" si="11"/>
        <v>-3.1070000000000002</v>
      </c>
      <c r="DG42" s="81">
        <f t="shared" si="11"/>
        <v>-4.6070000000000002</v>
      </c>
      <c r="DH42" s="81">
        <f t="shared" si="11"/>
        <v>-4.6070000000000002</v>
      </c>
      <c r="DI42" s="81">
        <f t="shared" si="11"/>
        <v>-4.6070000000000002</v>
      </c>
      <c r="DJ42" s="81">
        <f t="shared" si="9"/>
        <v>-4.6070000000000002</v>
      </c>
      <c r="DK42" s="81">
        <f t="shared" si="9"/>
        <v>-4.6070000000000002</v>
      </c>
      <c r="DL42" s="81">
        <f t="shared" si="9"/>
        <v>-4.6070000000000002</v>
      </c>
      <c r="DM42" s="81">
        <f t="shared" si="9"/>
        <v>-4.6070000000000002</v>
      </c>
      <c r="DN42" s="81">
        <f t="shared" si="9"/>
        <v>-1.6070000000000002</v>
      </c>
      <c r="DO42" s="81">
        <f t="shared" si="8"/>
        <v>-4.6070000000000002</v>
      </c>
      <c r="DP42" s="81">
        <f t="shared" si="8"/>
        <v>-2.6070000000000002</v>
      </c>
      <c r="DQ42" s="81">
        <f t="shared" si="8"/>
        <v>-4.6070000000000002</v>
      </c>
      <c r="DR42" s="81">
        <f t="shared" si="8"/>
        <v>-4.6070000000000002</v>
      </c>
      <c r="DS42" s="81">
        <f t="shared" si="8"/>
        <v>-0.60700000000000021</v>
      </c>
    </row>
    <row r="43" spans="1:123" x14ac:dyDescent="0.25">
      <c r="A43" s="75" t="s">
        <v>517</v>
      </c>
      <c r="B43" s="75" t="s">
        <v>518</v>
      </c>
      <c r="C43" s="75" t="s">
        <v>40</v>
      </c>
      <c r="D43" s="75" t="s">
        <v>26</v>
      </c>
      <c r="E43" s="75">
        <v>-4.4800000000000004</v>
      </c>
      <c r="F43" s="75">
        <v>1.5</v>
      </c>
      <c r="G43" s="75">
        <v>59.8</v>
      </c>
      <c r="H43" s="75"/>
      <c r="I43" s="75" t="s">
        <v>336</v>
      </c>
      <c r="J43" s="75"/>
      <c r="K43" s="75" t="s">
        <v>336</v>
      </c>
      <c r="L43" s="75"/>
      <c r="M43" s="75"/>
      <c r="N43" s="75"/>
      <c r="O43" s="75" t="s">
        <v>387</v>
      </c>
      <c r="P43" s="75" t="s">
        <v>367</v>
      </c>
      <c r="Q43" s="75" t="s">
        <v>367</v>
      </c>
      <c r="R43" s="75"/>
      <c r="S43" s="75"/>
      <c r="T43" s="75"/>
      <c r="U43" s="75" t="s">
        <v>368</v>
      </c>
      <c r="V43" s="75"/>
      <c r="W43" s="75" t="s">
        <v>369</v>
      </c>
      <c r="X43" s="75"/>
      <c r="Y43" s="75"/>
      <c r="Z43" s="75" t="s">
        <v>446</v>
      </c>
      <c r="AA43" s="75"/>
      <c r="AB43" s="75"/>
      <c r="AC43" s="75" t="s">
        <v>395</v>
      </c>
      <c r="AD43" s="75"/>
      <c r="AE43" s="75"/>
      <c r="AF43" s="75"/>
      <c r="AG43" s="75"/>
      <c r="AH43" s="75" t="s">
        <v>414</v>
      </c>
      <c r="AI43" s="76"/>
      <c r="AJ43" s="77"/>
      <c r="AK43" s="77"/>
      <c r="AL43" s="77"/>
      <c r="AM43" s="77" t="s">
        <v>371</v>
      </c>
      <c r="AN43" s="77"/>
      <c r="AO43" s="77"/>
      <c r="AP43" s="77"/>
      <c r="AQ43" s="77" t="s">
        <v>465</v>
      </c>
      <c r="AR43" s="77"/>
      <c r="AS43" s="77"/>
      <c r="AT43" s="77" t="s">
        <v>403</v>
      </c>
      <c r="AU43" s="77"/>
      <c r="AV43" s="77"/>
      <c r="AW43" s="77"/>
      <c r="AX43" s="77"/>
      <c r="AY43" s="77" t="s">
        <v>508</v>
      </c>
      <c r="AZ43" s="77"/>
      <c r="BA43" s="77"/>
      <c r="BB43" s="77" t="s">
        <v>349</v>
      </c>
      <c r="BC43" s="77"/>
      <c r="BD43" s="77" t="s">
        <v>35</v>
      </c>
      <c r="BE43" s="77"/>
      <c r="BF43" s="77"/>
      <c r="BG43" s="77"/>
      <c r="BH43" s="78" t="s">
        <v>384</v>
      </c>
      <c r="BI43" s="78" t="s">
        <v>362</v>
      </c>
      <c r="BJ43" s="78" t="s">
        <v>362</v>
      </c>
      <c r="BK43" s="78" t="s">
        <v>361</v>
      </c>
      <c r="BL43" s="78" t="s">
        <v>40</v>
      </c>
      <c r="BM43" s="78">
        <v>5.5</v>
      </c>
      <c r="BN43" s="78">
        <v>5.5</v>
      </c>
      <c r="BO43" s="78"/>
      <c r="BP43" s="78">
        <v>4</v>
      </c>
      <c r="BQ43" s="78">
        <v>4</v>
      </c>
      <c r="BR43" s="78"/>
      <c r="BS43" s="78"/>
      <c r="BT43" s="78"/>
      <c r="BU43" s="78"/>
      <c r="BV43" s="78">
        <v>10</v>
      </c>
      <c r="BW43" s="78">
        <v>5</v>
      </c>
      <c r="BX43" s="78">
        <v>5</v>
      </c>
      <c r="BY43" s="78"/>
      <c r="BZ43" s="78"/>
      <c r="CA43" s="78"/>
      <c r="CB43" s="78">
        <v>1.75</v>
      </c>
      <c r="CC43" s="78"/>
      <c r="CD43" s="78"/>
      <c r="CE43" s="78"/>
      <c r="CF43" s="78"/>
      <c r="CG43" s="78"/>
      <c r="CH43" s="78"/>
      <c r="CI43" s="78"/>
      <c r="CJ43" s="78">
        <v>4</v>
      </c>
      <c r="CK43" s="78"/>
      <c r="CL43" s="78"/>
      <c r="CM43" s="78">
        <v>1</v>
      </c>
      <c r="CN43" s="78">
        <v>6</v>
      </c>
      <c r="CO43" s="79"/>
      <c r="CP43" s="80">
        <f t="shared" si="3"/>
        <v>1</v>
      </c>
      <c r="CQ43" s="81" t="str">
        <f t="shared" si="0"/>
        <v>Yes</v>
      </c>
      <c r="CR43" s="81" t="str">
        <f t="shared" si="4"/>
        <v>No</v>
      </c>
      <c r="CS43" s="81">
        <f t="shared" si="5"/>
        <v>5.9799999999999995</v>
      </c>
      <c r="CT43" s="81">
        <f t="shared" si="10"/>
        <v>-5.9799999999999995</v>
      </c>
      <c r="CU43" s="81">
        <f t="shared" si="10"/>
        <v>-1.9799999999999995</v>
      </c>
      <c r="CV43" s="81">
        <f t="shared" si="10"/>
        <v>-1.9799999999999995</v>
      </c>
      <c r="CW43" s="81">
        <f t="shared" si="10"/>
        <v>-5.9799999999999995</v>
      </c>
      <c r="CX43" s="81">
        <f t="shared" si="10"/>
        <v>-5.9799999999999995</v>
      </c>
      <c r="CY43" s="81">
        <f t="shared" si="10"/>
        <v>-5.9799999999999995</v>
      </c>
      <c r="CZ43" s="81">
        <f t="shared" si="10"/>
        <v>-5.9799999999999995</v>
      </c>
      <c r="DA43" s="81">
        <f t="shared" si="6"/>
        <v>-1.9599999999999991</v>
      </c>
      <c r="DB43" s="81">
        <f t="shared" si="11"/>
        <v>-0.97999999999999954</v>
      </c>
      <c r="DC43" s="81">
        <f t="shared" si="11"/>
        <v>-0.97999999999999954</v>
      </c>
      <c r="DD43" s="81">
        <f t="shared" si="11"/>
        <v>-5.9799999999999995</v>
      </c>
      <c r="DE43" s="81">
        <f t="shared" si="11"/>
        <v>-5.9799999999999995</v>
      </c>
      <c r="DF43" s="81">
        <f t="shared" si="11"/>
        <v>-5.9799999999999995</v>
      </c>
      <c r="DG43" s="81">
        <f t="shared" si="11"/>
        <v>-4.2299999999999995</v>
      </c>
      <c r="DH43" s="81">
        <f t="shared" si="11"/>
        <v>-5.9799999999999995</v>
      </c>
      <c r="DI43" s="81">
        <f t="shared" si="11"/>
        <v>-5.9799999999999995</v>
      </c>
      <c r="DJ43" s="81">
        <f t="shared" si="9"/>
        <v>-5.9799999999999995</v>
      </c>
      <c r="DK43" s="81">
        <f t="shared" si="9"/>
        <v>-5.9799999999999995</v>
      </c>
      <c r="DL43" s="81">
        <f t="shared" si="9"/>
        <v>-5.9799999999999995</v>
      </c>
      <c r="DM43" s="81">
        <f t="shared" si="9"/>
        <v>-5.9799999999999995</v>
      </c>
      <c r="DN43" s="81">
        <f t="shared" si="9"/>
        <v>-5.9799999999999995</v>
      </c>
      <c r="DO43" s="81">
        <f t="shared" si="8"/>
        <v>-1.9799999999999995</v>
      </c>
      <c r="DP43" s="81">
        <f t="shared" si="8"/>
        <v>-5.9799999999999995</v>
      </c>
      <c r="DQ43" s="81">
        <f t="shared" si="8"/>
        <v>-5.9799999999999995</v>
      </c>
      <c r="DR43" s="81">
        <f t="shared" si="8"/>
        <v>-4.9799999999999995</v>
      </c>
      <c r="DS43" s="81">
        <f t="shared" si="8"/>
        <v>2.0000000000000462E-2</v>
      </c>
    </row>
    <row r="44" spans="1:123" x14ac:dyDescent="0.25">
      <c r="A44" s="75" t="s">
        <v>519</v>
      </c>
      <c r="B44" s="75" t="s">
        <v>520</v>
      </c>
      <c r="C44" s="75" t="s">
        <v>40</v>
      </c>
      <c r="D44" s="75" t="s">
        <v>108</v>
      </c>
      <c r="E44" s="75">
        <v>-1.139</v>
      </c>
      <c r="F44" s="75">
        <v>2.2999999999999998</v>
      </c>
      <c r="G44" s="75">
        <v>34.39</v>
      </c>
      <c r="H44" s="75" t="s">
        <v>9</v>
      </c>
      <c r="I44" s="75" t="s">
        <v>336</v>
      </c>
      <c r="J44" s="75"/>
      <c r="K44" s="75" t="s">
        <v>336</v>
      </c>
      <c r="L44" s="75"/>
      <c r="M44" s="75"/>
      <c r="N44" s="75"/>
      <c r="O44" s="75"/>
      <c r="P44" s="75" t="s">
        <v>338</v>
      </c>
      <c r="Q44" s="75" t="s">
        <v>338</v>
      </c>
      <c r="R44" s="75"/>
      <c r="S44" s="75"/>
      <c r="T44" s="75" t="s">
        <v>400</v>
      </c>
      <c r="U44" s="75"/>
      <c r="V44" s="75"/>
      <c r="W44" s="75" t="s">
        <v>426</v>
      </c>
      <c r="X44" s="75"/>
      <c r="Y44" s="75"/>
      <c r="Z44" s="75"/>
      <c r="AA44" s="75" t="s">
        <v>394</v>
      </c>
      <c r="AB44" s="75"/>
      <c r="AC44" s="75" t="s">
        <v>427</v>
      </c>
      <c r="AD44" s="75"/>
      <c r="AE44" s="75"/>
      <c r="AF44" s="75" t="s">
        <v>402</v>
      </c>
      <c r="AG44" s="75"/>
      <c r="AH44" s="75" t="s">
        <v>414</v>
      </c>
      <c r="AI44" s="76"/>
      <c r="AJ44" s="77" t="s">
        <v>344</v>
      </c>
      <c r="AK44" s="77"/>
      <c r="AL44" s="77"/>
      <c r="AM44" s="77"/>
      <c r="AN44" s="77"/>
      <c r="AO44" s="77"/>
      <c r="AP44" s="77"/>
      <c r="AQ44" s="77" t="s">
        <v>346</v>
      </c>
      <c r="AR44" s="77"/>
      <c r="AS44" s="77" t="s">
        <v>389</v>
      </c>
      <c r="AT44" s="77" t="s">
        <v>345</v>
      </c>
      <c r="AU44" s="77"/>
      <c r="AV44" s="77"/>
      <c r="AW44" s="77" t="s">
        <v>372</v>
      </c>
      <c r="AX44" s="77"/>
      <c r="AY44" s="77" t="s">
        <v>491</v>
      </c>
      <c r="AZ44" s="77"/>
      <c r="BA44" s="77"/>
      <c r="BB44" s="77" t="s">
        <v>349</v>
      </c>
      <c r="BC44" s="77"/>
      <c r="BD44" s="77"/>
      <c r="BE44" s="77"/>
      <c r="BF44" s="77"/>
      <c r="BG44" s="77"/>
      <c r="BH44" s="78" t="s">
        <v>362</v>
      </c>
      <c r="BI44" s="78" t="s">
        <v>389</v>
      </c>
      <c r="BJ44" s="78" t="s">
        <v>345</v>
      </c>
      <c r="BK44" s="78" t="s">
        <v>350</v>
      </c>
      <c r="BL44" s="78" t="s">
        <v>41</v>
      </c>
      <c r="BM44" s="78">
        <v>4</v>
      </c>
      <c r="BN44" s="78">
        <v>4</v>
      </c>
      <c r="BO44" s="78"/>
      <c r="BP44" s="78"/>
      <c r="BQ44" s="78"/>
      <c r="BR44" s="78"/>
      <c r="BS44" s="78"/>
      <c r="BT44" s="78">
        <v>3</v>
      </c>
      <c r="BU44" s="78"/>
      <c r="BV44" s="78">
        <v>6</v>
      </c>
      <c r="BW44" s="78">
        <v>3</v>
      </c>
      <c r="BX44" s="78">
        <v>3</v>
      </c>
      <c r="BY44" s="78"/>
      <c r="BZ44" s="78">
        <v>4</v>
      </c>
      <c r="CA44" s="78"/>
      <c r="CB44" s="78"/>
      <c r="CC44" s="78"/>
      <c r="CD44" s="78"/>
      <c r="CE44" s="78"/>
      <c r="CF44" s="78"/>
      <c r="CG44" s="78"/>
      <c r="CH44" s="78"/>
      <c r="CI44" s="78">
        <v>2</v>
      </c>
      <c r="CJ44" s="78">
        <v>4</v>
      </c>
      <c r="CK44" s="78"/>
      <c r="CL44" s="78"/>
      <c r="CM44" s="78">
        <v>3</v>
      </c>
      <c r="CN44" s="78">
        <v>5</v>
      </c>
      <c r="CO44" s="79"/>
      <c r="CP44" s="80">
        <f t="shared" si="3"/>
        <v>3</v>
      </c>
      <c r="CQ44" s="81" t="str">
        <f t="shared" si="0"/>
        <v>Yes</v>
      </c>
      <c r="CR44" s="81" t="str">
        <f t="shared" si="4"/>
        <v>No</v>
      </c>
      <c r="CS44" s="81">
        <f t="shared" si="5"/>
        <v>3.4390000000000001</v>
      </c>
      <c r="CT44" s="81">
        <f t="shared" si="10"/>
        <v>-3.4390000000000001</v>
      </c>
      <c r="CU44" s="81">
        <f t="shared" si="10"/>
        <v>-3.4390000000000001</v>
      </c>
      <c r="CV44" s="81">
        <f t="shared" si="10"/>
        <v>-3.4390000000000001</v>
      </c>
      <c r="CW44" s="81">
        <f t="shared" si="10"/>
        <v>-3.4390000000000001</v>
      </c>
      <c r="CX44" s="81">
        <f t="shared" si="10"/>
        <v>-3.4390000000000001</v>
      </c>
      <c r="CY44" s="81">
        <f t="shared" si="10"/>
        <v>-0.43900000000000006</v>
      </c>
      <c r="CZ44" s="81">
        <f t="shared" si="10"/>
        <v>-3.4390000000000001</v>
      </c>
      <c r="DA44" s="81">
        <f t="shared" si="6"/>
        <v>-0.87800000000000011</v>
      </c>
      <c r="DB44" s="81">
        <f t="shared" si="11"/>
        <v>-0.43900000000000006</v>
      </c>
      <c r="DC44" s="81">
        <f t="shared" si="11"/>
        <v>-0.43900000000000006</v>
      </c>
      <c r="DD44" s="81">
        <f t="shared" si="11"/>
        <v>-3.4390000000000001</v>
      </c>
      <c r="DE44" s="81">
        <f t="shared" si="11"/>
        <v>0.56099999999999994</v>
      </c>
      <c r="DF44" s="81">
        <f t="shared" si="11"/>
        <v>-3.4390000000000001</v>
      </c>
      <c r="DG44" s="81">
        <f t="shared" si="11"/>
        <v>-3.4390000000000001</v>
      </c>
      <c r="DH44" s="81">
        <f t="shared" si="11"/>
        <v>-3.4390000000000001</v>
      </c>
      <c r="DI44" s="81">
        <f t="shared" si="11"/>
        <v>-3.4390000000000001</v>
      </c>
      <c r="DJ44" s="81">
        <f t="shared" si="9"/>
        <v>-3.4390000000000001</v>
      </c>
      <c r="DK44" s="81">
        <f t="shared" si="9"/>
        <v>-3.4390000000000001</v>
      </c>
      <c r="DL44" s="81">
        <f t="shared" si="9"/>
        <v>-3.4390000000000001</v>
      </c>
      <c r="DM44" s="81">
        <f t="shared" si="9"/>
        <v>-3.4390000000000001</v>
      </c>
      <c r="DN44" s="81">
        <f t="shared" si="9"/>
        <v>-1.4390000000000001</v>
      </c>
      <c r="DO44" s="81">
        <f t="shared" si="8"/>
        <v>0.56099999999999994</v>
      </c>
      <c r="DP44" s="81">
        <f t="shared" si="8"/>
        <v>-3.4390000000000001</v>
      </c>
      <c r="DQ44" s="81">
        <f t="shared" si="8"/>
        <v>-3.4390000000000001</v>
      </c>
      <c r="DR44" s="81">
        <f t="shared" si="8"/>
        <v>-0.43900000000000006</v>
      </c>
      <c r="DS44" s="81">
        <f t="shared" si="8"/>
        <v>1.5609999999999999</v>
      </c>
    </row>
    <row r="45" spans="1:123" x14ac:dyDescent="0.25">
      <c r="A45" s="75" t="s">
        <v>521</v>
      </c>
      <c r="B45" s="75" t="s">
        <v>522</v>
      </c>
      <c r="C45" s="75" t="s">
        <v>40</v>
      </c>
      <c r="D45" s="75" t="s">
        <v>40</v>
      </c>
      <c r="E45" s="75">
        <v>-4.6070000000000002</v>
      </c>
      <c r="F45" s="75">
        <v>0</v>
      </c>
      <c r="G45" s="75">
        <v>46.07</v>
      </c>
      <c r="H45" s="75" t="s">
        <v>9</v>
      </c>
      <c r="I45" s="75" t="s">
        <v>336</v>
      </c>
      <c r="J45" s="75"/>
      <c r="K45" s="75" t="s">
        <v>336</v>
      </c>
      <c r="L45" s="75" t="s">
        <v>336</v>
      </c>
      <c r="M45" s="75"/>
      <c r="N45" s="75"/>
      <c r="O45" s="75"/>
      <c r="P45" s="75"/>
      <c r="Q45" s="75"/>
      <c r="R45" s="75"/>
      <c r="S45" s="75"/>
      <c r="T45" s="75"/>
      <c r="U45" s="75"/>
      <c r="V45" s="75"/>
      <c r="W45" s="75"/>
      <c r="X45" s="75"/>
      <c r="Y45" s="75"/>
      <c r="Z45" s="75"/>
      <c r="AA45" s="75"/>
      <c r="AB45" s="75"/>
      <c r="AC45" s="75"/>
      <c r="AD45" s="75"/>
      <c r="AE45" s="75"/>
      <c r="AF45" s="75"/>
      <c r="AG45" s="75"/>
      <c r="AH45" s="75"/>
      <c r="AI45" s="76"/>
      <c r="AJ45" s="77"/>
      <c r="AK45" s="77"/>
      <c r="AL45" s="77"/>
      <c r="AM45" s="77"/>
      <c r="AN45" s="77"/>
      <c r="AO45" s="77"/>
      <c r="AP45" s="77"/>
      <c r="AQ45" s="77"/>
      <c r="AR45" s="77"/>
      <c r="AS45" s="77"/>
      <c r="AT45" s="77"/>
      <c r="AU45" s="77"/>
      <c r="AV45" s="77"/>
      <c r="AW45" s="77"/>
      <c r="AX45" s="77"/>
      <c r="AY45" s="77"/>
      <c r="AZ45" s="77"/>
      <c r="BA45" s="77"/>
      <c r="BB45" s="77"/>
      <c r="BC45" s="77"/>
      <c r="BD45" s="77"/>
      <c r="BE45" s="77"/>
      <c r="BF45" s="77"/>
      <c r="BG45" s="77"/>
      <c r="BH45" s="78" t="s">
        <v>345</v>
      </c>
      <c r="BI45" s="78" t="s">
        <v>362</v>
      </c>
      <c r="BJ45" s="78" t="s">
        <v>362</v>
      </c>
      <c r="BK45" s="78" t="s">
        <v>361</v>
      </c>
      <c r="BL45" s="78" t="s">
        <v>40</v>
      </c>
      <c r="BM45" s="78">
        <v>5.5</v>
      </c>
      <c r="BN45" s="78">
        <v>5.5</v>
      </c>
      <c r="BO45" s="78"/>
      <c r="BP45" s="78"/>
      <c r="BQ45" s="78"/>
      <c r="BR45" s="78"/>
      <c r="BS45" s="78"/>
      <c r="BT45" s="78"/>
      <c r="BU45" s="78"/>
      <c r="BV45" s="78"/>
      <c r="BW45" s="78"/>
      <c r="BX45" s="78"/>
      <c r="BY45" s="78"/>
      <c r="BZ45" s="78"/>
      <c r="CA45" s="78"/>
      <c r="CB45" s="78"/>
      <c r="CC45" s="78"/>
      <c r="CD45" s="78"/>
      <c r="CE45" s="78"/>
      <c r="CF45" s="78"/>
      <c r="CG45" s="78"/>
      <c r="CH45" s="78"/>
      <c r="CI45" s="78"/>
      <c r="CJ45" s="78"/>
      <c r="CK45" s="78"/>
      <c r="CL45" s="78"/>
      <c r="CM45" s="78"/>
      <c r="CN45" s="78"/>
      <c r="CO45" s="79"/>
      <c r="CP45" s="80">
        <f t="shared" si="3"/>
        <v>0</v>
      </c>
      <c r="CQ45" s="81" t="str">
        <f t="shared" si="0"/>
        <v>No</v>
      </c>
      <c r="CR45" s="81" t="str">
        <f t="shared" si="4"/>
        <v>No</v>
      </c>
      <c r="CS45" s="81">
        <f t="shared" si="5"/>
        <v>4.6070000000000002</v>
      </c>
      <c r="CT45" s="81">
        <f t="shared" si="10"/>
        <v>-4.6070000000000002</v>
      </c>
      <c r="CU45" s="81">
        <f t="shared" si="10"/>
        <v>-4.6070000000000002</v>
      </c>
      <c r="CV45" s="81">
        <f t="shared" si="10"/>
        <v>-4.6070000000000002</v>
      </c>
      <c r="CW45" s="81">
        <f t="shared" si="10"/>
        <v>-4.6070000000000002</v>
      </c>
      <c r="CX45" s="81">
        <f t="shared" si="10"/>
        <v>-4.6070000000000002</v>
      </c>
      <c r="CY45" s="81">
        <f t="shared" si="10"/>
        <v>-4.6070000000000002</v>
      </c>
      <c r="CZ45" s="81">
        <f t="shared" si="10"/>
        <v>-4.6070000000000002</v>
      </c>
      <c r="DA45" s="81">
        <f t="shared" si="6"/>
        <v>-9.2140000000000004</v>
      </c>
      <c r="DB45" s="81">
        <f t="shared" si="11"/>
        <v>-4.6070000000000002</v>
      </c>
      <c r="DC45" s="81">
        <f t="shared" si="11"/>
        <v>-4.6070000000000002</v>
      </c>
      <c r="DD45" s="81">
        <f t="shared" si="11"/>
        <v>-4.6070000000000002</v>
      </c>
      <c r="DE45" s="81">
        <f t="shared" si="11"/>
        <v>-4.6070000000000002</v>
      </c>
      <c r="DF45" s="81">
        <f t="shared" si="11"/>
        <v>-4.6070000000000002</v>
      </c>
      <c r="DG45" s="81">
        <f t="shared" si="11"/>
        <v>-4.6070000000000002</v>
      </c>
      <c r="DH45" s="81">
        <f t="shared" si="11"/>
        <v>-4.6070000000000002</v>
      </c>
      <c r="DI45" s="81">
        <f t="shared" si="11"/>
        <v>-4.6070000000000002</v>
      </c>
      <c r="DJ45" s="81">
        <f t="shared" si="9"/>
        <v>-4.6070000000000002</v>
      </c>
      <c r="DK45" s="81">
        <f t="shared" si="9"/>
        <v>-4.6070000000000002</v>
      </c>
      <c r="DL45" s="81">
        <f t="shared" si="9"/>
        <v>-4.6070000000000002</v>
      </c>
      <c r="DM45" s="81">
        <f t="shared" si="9"/>
        <v>-4.6070000000000002</v>
      </c>
      <c r="DN45" s="81">
        <f t="shared" si="9"/>
        <v>-4.6070000000000002</v>
      </c>
      <c r="DO45" s="81">
        <f t="shared" si="8"/>
        <v>-4.6070000000000002</v>
      </c>
      <c r="DP45" s="81">
        <f t="shared" si="8"/>
        <v>-4.6070000000000002</v>
      </c>
      <c r="DQ45" s="81">
        <f t="shared" si="8"/>
        <v>-4.6070000000000002</v>
      </c>
      <c r="DR45" s="81">
        <f t="shared" si="8"/>
        <v>-4.6070000000000002</v>
      </c>
      <c r="DS45" s="81">
        <f t="shared" si="8"/>
        <v>-4.6070000000000002</v>
      </c>
    </row>
    <row r="46" spans="1:123" x14ac:dyDescent="0.25">
      <c r="A46" s="75" t="s">
        <v>523</v>
      </c>
      <c r="B46" s="75" t="s">
        <v>440</v>
      </c>
      <c r="C46" s="75" t="s">
        <v>90</v>
      </c>
      <c r="D46" s="75" t="s">
        <v>26</v>
      </c>
      <c r="E46" s="75">
        <v>-2.68</v>
      </c>
      <c r="F46" s="75">
        <v>3.3</v>
      </c>
      <c r="G46" s="75">
        <v>59.8</v>
      </c>
      <c r="H46" s="75"/>
      <c r="I46" s="75" t="s">
        <v>336</v>
      </c>
      <c r="J46" s="75"/>
      <c r="K46" s="75" t="s">
        <v>336</v>
      </c>
      <c r="L46" s="75"/>
      <c r="M46" s="75"/>
      <c r="N46" s="75"/>
      <c r="O46" s="75"/>
      <c r="P46" s="75" t="s">
        <v>376</v>
      </c>
      <c r="Q46" s="75" t="s">
        <v>376</v>
      </c>
      <c r="R46" s="75" t="s">
        <v>339</v>
      </c>
      <c r="S46" s="75"/>
      <c r="T46" s="75" t="s">
        <v>400</v>
      </c>
      <c r="U46" s="75"/>
      <c r="V46" s="75"/>
      <c r="W46" s="75" t="s">
        <v>341</v>
      </c>
      <c r="X46" s="75"/>
      <c r="Y46" s="75" t="s">
        <v>401</v>
      </c>
      <c r="Z46" s="75"/>
      <c r="AA46" s="75"/>
      <c r="AB46" s="75"/>
      <c r="AC46" s="75" t="s">
        <v>378</v>
      </c>
      <c r="AD46" s="75"/>
      <c r="AE46" s="75"/>
      <c r="AF46" s="75" t="s">
        <v>402</v>
      </c>
      <c r="AG46" s="75"/>
      <c r="AH46" s="75"/>
      <c r="AI46" s="76"/>
      <c r="AJ46" s="77" t="s">
        <v>345</v>
      </c>
      <c r="AK46" s="77"/>
      <c r="AL46" s="77"/>
      <c r="AM46" s="77"/>
      <c r="AN46" s="77"/>
      <c r="AO46" s="77"/>
      <c r="AP46" s="77"/>
      <c r="AQ46" s="77"/>
      <c r="AR46" s="77"/>
      <c r="AS46" s="77" t="s">
        <v>451</v>
      </c>
      <c r="AT46" s="77" t="s">
        <v>428</v>
      </c>
      <c r="AU46" s="77"/>
      <c r="AV46" s="77"/>
      <c r="AW46" s="77"/>
      <c r="AX46" s="77"/>
      <c r="AY46" s="77" t="s">
        <v>416</v>
      </c>
      <c r="AZ46" s="77"/>
      <c r="BA46" s="77" t="s">
        <v>524</v>
      </c>
      <c r="BB46" s="77"/>
      <c r="BC46" s="77"/>
      <c r="BD46" s="77"/>
      <c r="BE46" s="77"/>
      <c r="BF46" s="77"/>
      <c r="BG46" s="77"/>
      <c r="BH46" s="78" t="s">
        <v>384</v>
      </c>
      <c r="BI46" s="78" t="s">
        <v>362</v>
      </c>
      <c r="BJ46" s="78" t="s">
        <v>384</v>
      </c>
      <c r="BK46" s="78" t="s">
        <v>382</v>
      </c>
      <c r="BL46" s="78" t="s">
        <v>25</v>
      </c>
      <c r="BM46" s="78">
        <v>7</v>
      </c>
      <c r="BN46" s="78">
        <v>7</v>
      </c>
      <c r="BO46" s="78"/>
      <c r="BP46" s="78"/>
      <c r="BQ46" s="78"/>
      <c r="BR46" s="78"/>
      <c r="BS46" s="78"/>
      <c r="BT46" s="78">
        <v>6</v>
      </c>
      <c r="BU46" s="78"/>
      <c r="BV46" s="78">
        <v>11</v>
      </c>
      <c r="BW46" s="78">
        <v>6</v>
      </c>
      <c r="BX46" s="78">
        <v>5</v>
      </c>
      <c r="BY46" s="78"/>
      <c r="BZ46" s="78">
        <v>5</v>
      </c>
      <c r="CA46" s="78"/>
      <c r="CB46" s="78"/>
      <c r="CC46" s="78"/>
      <c r="CD46" s="78"/>
      <c r="CE46" s="78"/>
      <c r="CF46" s="78">
        <v>7</v>
      </c>
      <c r="CG46" s="78"/>
      <c r="CH46" s="78"/>
      <c r="CI46" s="78"/>
      <c r="CJ46" s="78"/>
      <c r="CK46" s="78"/>
      <c r="CL46" s="78"/>
      <c r="CM46" s="78"/>
      <c r="CN46" s="78">
        <v>5</v>
      </c>
      <c r="CO46" s="79"/>
      <c r="CP46" s="80">
        <f t="shared" si="3"/>
        <v>0</v>
      </c>
      <c r="CQ46" s="81" t="str">
        <f t="shared" si="0"/>
        <v>Yes</v>
      </c>
      <c r="CR46" s="81" t="str">
        <f t="shared" si="4"/>
        <v>No</v>
      </c>
      <c r="CS46" s="81">
        <f t="shared" si="5"/>
        <v>5.9799999999999995</v>
      </c>
      <c r="CT46" s="81">
        <f t="shared" si="10"/>
        <v>-5.9799999999999995</v>
      </c>
      <c r="CU46" s="81">
        <f t="shared" si="10"/>
        <v>-5.9799999999999995</v>
      </c>
      <c r="CV46" s="81">
        <f t="shared" si="10"/>
        <v>-5.9799999999999995</v>
      </c>
      <c r="CW46" s="81">
        <f t="shared" si="10"/>
        <v>-5.9799999999999995</v>
      </c>
      <c r="CX46" s="81">
        <f t="shared" si="10"/>
        <v>-5.9799999999999995</v>
      </c>
      <c r="CY46" s="81">
        <f t="shared" si="10"/>
        <v>2.0000000000000462E-2</v>
      </c>
      <c r="CZ46" s="81">
        <f t="shared" si="10"/>
        <v>-5.9799999999999995</v>
      </c>
      <c r="DA46" s="81">
        <f t="shared" si="6"/>
        <v>-0.95999999999999908</v>
      </c>
      <c r="DB46" s="81">
        <f t="shared" si="11"/>
        <v>2.0000000000000462E-2</v>
      </c>
      <c r="DC46" s="81">
        <f t="shared" si="11"/>
        <v>-0.97999999999999954</v>
      </c>
      <c r="DD46" s="81">
        <f t="shared" si="11"/>
        <v>-5.9799999999999995</v>
      </c>
      <c r="DE46" s="81">
        <f t="shared" si="11"/>
        <v>-0.97999999999999954</v>
      </c>
      <c r="DF46" s="81">
        <f t="shared" si="11"/>
        <v>-5.9799999999999995</v>
      </c>
      <c r="DG46" s="81">
        <f t="shared" si="11"/>
        <v>-5.9799999999999995</v>
      </c>
      <c r="DH46" s="81">
        <f t="shared" si="11"/>
        <v>-5.9799999999999995</v>
      </c>
      <c r="DI46" s="81">
        <f t="shared" si="11"/>
        <v>-5.9799999999999995</v>
      </c>
      <c r="DJ46" s="81">
        <f t="shared" si="9"/>
        <v>-5.9799999999999995</v>
      </c>
      <c r="DK46" s="81">
        <f t="shared" si="9"/>
        <v>1.0200000000000005</v>
      </c>
      <c r="DL46" s="81">
        <f t="shared" si="9"/>
        <v>-5.9799999999999995</v>
      </c>
      <c r="DM46" s="81">
        <f t="shared" si="9"/>
        <v>-5.9799999999999995</v>
      </c>
      <c r="DN46" s="81">
        <f t="shared" si="9"/>
        <v>-5.9799999999999995</v>
      </c>
      <c r="DO46" s="81">
        <f t="shared" si="8"/>
        <v>-5.9799999999999995</v>
      </c>
      <c r="DP46" s="81">
        <f t="shared" si="8"/>
        <v>-5.9799999999999995</v>
      </c>
      <c r="DQ46" s="81">
        <f t="shared" si="8"/>
        <v>-5.9799999999999995</v>
      </c>
      <c r="DR46" s="81">
        <f t="shared" si="8"/>
        <v>-5.9799999999999995</v>
      </c>
      <c r="DS46" s="81">
        <f t="shared" si="8"/>
        <v>-0.97999999999999954</v>
      </c>
    </row>
    <row r="47" spans="1:123" x14ac:dyDescent="0.25">
      <c r="A47" s="75" t="s">
        <v>525</v>
      </c>
      <c r="B47" s="75" t="s">
        <v>500</v>
      </c>
      <c r="C47" s="75" t="s">
        <v>90</v>
      </c>
      <c r="D47" s="75" t="s">
        <v>108</v>
      </c>
      <c r="E47" s="75">
        <v>-0.38</v>
      </c>
      <c r="F47" s="75">
        <v>3.4</v>
      </c>
      <c r="G47" s="75">
        <v>37.799999999999997</v>
      </c>
      <c r="H47" s="75"/>
      <c r="I47" s="75" t="s">
        <v>336</v>
      </c>
      <c r="J47" s="75"/>
      <c r="K47" s="75" t="s">
        <v>336</v>
      </c>
      <c r="L47" s="75"/>
      <c r="M47" s="75"/>
      <c r="N47" s="75"/>
      <c r="O47" s="75"/>
      <c r="P47" s="75" t="s">
        <v>354</v>
      </c>
      <c r="Q47" s="75" t="s">
        <v>354</v>
      </c>
      <c r="R47" s="75" t="s">
        <v>355</v>
      </c>
      <c r="S47" s="75" t="s">
        <v>441</v>
      </c>
      <c r="T47" s="75"/>
      <c r="U47" s="75"/>
      <c r="V47" s="75"/>
      <c r="W47" s="75" t="s">
        <v>341</v>
      </c>
      <c r="X47" s="75"/>
      <c r="Y47" s="75"/>
      <c r="Z47" s="75"/>
      <c r="AA47" s="75" t="s">
        <v>342</v>
      </c>
      <c r="AB47" s="75"/>
      <c r="AC47" s="75" t="s">
        <v>395</v>
      </c>
      <c r="AD47" s="75"/>
      <c r="AE47" s="75"/>
      <c r="AF47" s="75" t="s">
        <v>455</v>
      </c>
      <c r="AG47" s="75"/>
      <c r="AH47" s="75"/>
      <c r="AI47" s="76"/>
      <c r="AJ47" s="77" t="s">
        <v>345</v>
      </c>
      <c r="AK47" s="77"/>
      <c r="AL47" s="77"/>
      <c r="AM47" s="77"/>
      <c r="AN47" s="77"/>
      <c r="AO47" s="77"/>
      <c r="AP47" s="77"/>
      <c r="AQ47" s="77"/>
      <c r="AR47" s="77" t="s">
        <v>347</v>
      </c>
      <c r="AS47" s="77"/>
      <c r="AT47" s="77" t="s">
        <v>344</v>
      </c>
      <c r="AU47" s="77"/>
      <c r="AV47" s="77"/>
      <c r="AW47" s="77" t="s">
        <v>428</v>
      </c>
      <c r="AX47" s="77"/>
      <c r="AY47" s="77" t="s">
        <v>396</v>
      </c>
      <c r="AZ47" s="77"/>
      <c r="BA47" s="77" t="s">
        <v>524</v>
      </c>
      <c r="BB47" s="77"/>
      <c r="BC47" s="77"/>
      <c r="BD47" s="77"/>
      <c r="BE47" s="77"/>
      <c r="BF47" s="77"/>
      <c r="BG47" s="77"/>
      <c r="BH47" s="78" t="s">
        <v>345</v>
      </c>
      <c r="BI47" s="78" t="s">
        <v>345</v>
      </c>
      <c r="BJ47" s="78" t="s">
        <v>345</v>
      </c>
      <c r="BK47" s="78" t="s">
        <v>350</v>
      </c>
      <c r="BL47" s="78" t="s">
        <v>41</v>
      </c>
      <c r="BM47" s="78">
        <v>4</v>
      </c>
      <c r="BN47" s="78">
        <v>4</v>
      </c>
      <c r="BO47" s="78"/>
      <c r="BP47" s="78"/>
      <c r="BQ47" s="78"/>
      <c r="BR47" s="78">
        <v>2</v>
      </c>
      <c r="BS47" s="78"/>
      <c r="BT47" s="78"/>
      <c r="BU47" s="78"/>
      <c r="BV47" s="78">
        <v>10</v>
      </c>
      <c r="BW47" s="78">
        <v>5</v>
      </c>
      <c r="BX47" s="78">
        <v>5</v>
      </c>
      <c r="BY47" s="78"/>
      <c r="BZ47" s="78">
        <v>5</v>
      </c>
      <c r="CA47" s="78"/>
      <c r="CB47" s="78"/>
      <c r="CC47" s="78"/>
      <c r="CD47" s="78"/>
      <c r="CE47" s="78"/>
      <c r="CF47" s="78">
        <v>7</v>
      </c>
      <c r="CG47" s="78"/>
      <c r="CH47" s="78"/>
      <c r="CI47" s="78">
        <v>5</v>
      </c>
      <c r="CJ47" s="78"/>
      <c r="CK47" s="78"/>
      <c r="CL47" s="78"/>
      <c r="CM47" s="78"/>
      <c r="CN47" s="78">
        <v>4</v>
      </c>
      <c r="CO47" s="79"/>
      <c r="CP47" s="80">
        <f t="shared" si="3"/>
        <v>0</v>
      </c>
      <c r="CQ47" s="81" t="str">
        <f t="shared" si="0"/>
        <v>No</v>
      </c>
      <c r="CR47" s="81" t="str">
        <f t="shared" si="4"/>
        <v>No</v>
      </c>
      <c r="CS47" s="81">
        <f t="shared" si="5"/>
        <v>3.78</v>
      </c>
      <c r="CT47" s="81">
        <f t="shared" si="10"/>
        <v>-3.78</v>
      </c>
      <c r="CU47" s="81">
        <f t="shared" si="10"/>
        <v>-3.78</v>
      </c>
      <c r="CV47" s="81">
        <f t="shared" si="10"/>
        <v>-3.78</v>
      </c>
      <c r="CW47" s="81">
        <f t="shared" si="10"/>
        <v>-1.7799999999999998</v>
      </c>
      <c r="CX47" s="81">
        <f t="shared" si="10"/>
        <v>-3.78</v>
      </c>
      <c r="CY47" s="81">
        <f t="shared" si="10"/>
        <v>-3.78</v>
      </c>
      <c r="CZ47" s="81">
        <f t="shared" si="10"/>
        <v>-3.78</v>
      </c>
      <c r="DA47" s="81">
        <f t="shared" si="6"/>
        <v>2.4400000000000004</v>
      </c>
      <c r="DB47" s="81">
        <f t="shared" si="11"/>
        <v>1.2200000000000002</v>
      </c>
      <c r="DC47" s="81">
        <f t="shared" si="11"/>
        <v>1.2200000000000002</v>
      </c>
      <c r="DD47" s="81">
        <f t="shared" si="11"/>
        <v>-3.78</v>
      </c>
      <c r="DE47" s="81">
        <f t="shared" si="11"/>
        <v>1.2200000000000002</v>
      </c>
      <c r="DF47" s="81">
        <f t="shared" si="11"/>
        <v>-3.78</v>
      </c>
      <c r="DG47" s="81">
        <f t="shared" si="11"/>
        <v>-3.78</v>
      </c>
      <c r="DH47" s="81">
        <f t="shared" si="11"/>
        <v>-3.78</v>
      </c>
      <c r="DI47" s="81">
        <f t="shared" si="11"/>
        <v>-3.78</v>
      </c>
      <c r="DJ47" s="81">
        <f t="shared" si="9"/>
        <v>-3.78</v>
      </c>
      <c r="DK47" s="81">
        <f t="shared" si="9"/>
        <v>3.22</v>
      </c>
      <c r="DL47" s="81">
        <f t="shared" si="9"/>
        <v>-3.78</v>
      </c>
      <c r="DM47" s="81">
        <f t="shared" si="9"/>
        <v>-3.78</v>
      </c>
      <c r="DN47" s="81">
        <f t="shared" si="9"/>
        <v>1.2200000000000002</v>
      </c>
      <c r="DO47" s="81">
        <f t="shared" si="8"/>
        <v>-3.78</v>
      </c>
      <c r="DP47" s="81">
        <f t="shared" si="8"/>
        <v>-3.78</v>
      </c>
      <c r="DQ47" s="81">
        <f t="shared" si="8"/>
        <v>-3.78</v>
      </c>
      <c r="DR47" s="81">
        <f t="shared" si="8"/>
        <v>-3.78</v>
      </c>
      <c r="DS47" s="81">
        <f t="shared" si="8"/>
        <v>0.2200000000000002</v>
      </c>
    </row>
    <row r="48" spans="1:123" x14ac:dyDescent="0.25">
      <c r="A48" s="75" t="s">
        <v>526</v>
      </c>
      <c r="B48" s="75" t="s">
        <v>470</v>
      </c>
      <c r="C48" s="75" t="s">
        <v>90</v>
      </c>
      <c r="D48" s="75" t="s">
        <v>40</v>
      </c>
      <c r="E48" s="75">
        <v>-1.57</v>
      </c>
      <c r="F48" s="75">
        <v>3.2</v>
      </c>
      <c r="G48" s="75">
        <v>47.7</v>
      </c>
      <c r="H48" s="75"/>
      <c r="I48" s="75" t="s">
        <v>336</v>
      </c>
      <c r="J48" s="75"/>
      <c r="K48" s="75" t="s">
        <v>336</v>
      </c>
      <c r="L48" s="75"/>
      <c r="M48" s="75"/>
      <c r="N48" s="75"/>
      <c r="O48" s="75"/>
      <c r="P48" s="75" t="s">
        <v>367</v>
      </c>
      <c r="Q48" s="75" t="s">
        <v>367</v>
      </c>
      <c r="R48" s="75"/>
      <c r="S48" s="75"/>
      <c r="T48" s="75" t="s">
        <v>400</v>
      </c>
      <c r="U48" s="75"/>
      <c r="V48" s="75"/>
      <c r="W48" s="75" t="s">
        <v>413</v>
      </c>
      <c r="X48" s="75" t="s">
        <v>393</v>
      </c>
      <c r="Y48" s="75"/>
      <c r="Z48" s="75"/>
      <c r="AA48" s="75"/>
      <c r="AB48" s="75"/>
      <c r="AC48" s="75" t="s">
        <v>395</v>
      </c>
      <c r="AD48" s="75"/>
      <c r="AE48" s="75"/>
      <c r="AF48" s="75"/>
      <c r="AG48" s="75" t="s">
        <v>407</v>
      </c>
      <c r="AH48" s="75" t="s">
        <v>414</v>
      </c>
      <c r="AI48" s="76"/>
      <c r="AJ48" s="77"/>
      <c r="AK48" s="77"/>
      <c r="AL48" s="77"/>
      <c r="AM48" s="77"/>
      <c r="AN48" s="77"/>
      <c r="AO48" s="77"/>
      <c r="AP48" s="77"/>
      <c r="AQ48" s="77" t="s">
        <v>362</v>
      </c>
      <c r="AR48" s="77"/>
      <c r="AS48" s="77" t="s">
        <v>390</v>
      </c>
      <c r="AT48" s="77" t="s">
        <v>428</v>
      </c>
      <c r="AU48" s="77"/>
      <c r="AV48" s="77"/>
      <c r="AW48" s="77"/>
      <c r="AX48" s="77"/>
      <c r="AY48" s="77" t="s">
        <v>527</v>
      </c>
      <c r="AZ48" s="77"/>
      <c r="BA48" s="77"/>
      <c r="BB48" s="77" t="s">
        <v>349</v>
      </c>
      <c r="BC48" s="77" t="s">
        <v>25</v>
      </c>
      <c r="BD48" s="77"/>
      <c r="BE48" s="77"/>
      <c r="BF48" s="77"/>
      <c r="BG48" s="77"/>
      <c r="BH48" s="78" t="s">
        <v>362</v>
      </c>
      <c r="BI48" s="78" t="s">
        <v>345</v>
      </c>
      <c r="BJ48" s="78" t="s">
        <v>362</v>
      </c>
      <c r="BK48" s="78" t="s">
        <v>361</v>
      </c>
      <c r="BL48" s="78" t="s">
        <v>40</v>
      </c>
      <c r="BM48" s="78">
        <v>5.5</v>
      </c>
      <c r="BN48" s="78">
        <v>5.5</v>
      </c>
      <c r="BO48" s="78"/>
      <c r="BP48" s="78"/>
      <c r="BQ48" s="78"/>
      <c r="BR48" s="78"/>
      <c r="BS48" s="78"/>
      <c r="BT48" s="78">
        <v>4</v>
      </c>
      <c r="BU48" s="78"/>
      <c r="BV48" s="78">
        <v>13</v>
      </c>
      <c r="BW48" s="78">
        <v>7</v>
      </c>
      <c r="BX48" s="78">
        <v>6</v>
      </c>
      <c r="BY48" s="78"/>
      <c r="BZ48" s="78"/>
      <c r="CA48" s="78"/>
      <c r="CB48" s="78"/>
      <c r="CC48" s="78"/>
      <c r="CD48" s="78"/>
      <c r="CE48" s="78"/>
      <c r="CF48" s="78"/>
      <c r="CG48" s="78"/>
      <c r="CH48" s="78"/>
      <c r="CI48" s="78"/>
      <c r="CJ48" s="78">
        <v>4</v>
      </c>
      <c r="CK48" s="78">
        <v>3</v>
      </c>
      <c r="CL48" s="78"/>
      <c r="CM48" s="78">
        <v>6</v>
      </c>
      <c r="CN48" s="78">
        <v>5</v>
      </c>
      <c r="CO48" s="79"/>
      <c r="CP48" s="80">
        <f t="shared" si="3"/>
        <v>6</v>
      </c>
      <c r="CQ48" s="81" t="str">
        <f t="shared" si="0"/>
        <v>Yes</v>
      </c>
      <c r="CR48" s="81" t="str">
        <f t="shared" si="4"/>
        <v>Yes</v>
      </c>
      <c r="CS48" s="81">
        <f t="shared" si="5"/>
        <v>4.7700000000000005</v>
      </c>
      <c r="CT48" s="81">
        <f t="shared" si="10"/>
        <v>-4.7700000000000005</v>
      </c>
      <c r="CU48" s="81">
        <f t="shared" si="10"/>
        <v>-4.7700000000000005</v>
      </c>
      <c r="CV48" s="81">
        <f t="shared" si="10"/>
        <v>-4.7700000000000005</v>
      </c>
      <c r="CW48" s="81">
        <f t="shared" si="10"/>
        <v>-4.7700000000000005</v>
      </c>
      <c r="CX48" s="81">
        <f t="shared" si="10"/>
        <v>-4.7700000000000005</v>
      </c>
      <c r="CY48" s="81">
        <f t="shared" si="10"/>
        <v>-0.77000000000000046</v>
      </c>
      <c r="CZ48" s="81">
        <f t="shared" si="10"/>
        <v>-4.7700000000000005</v>
      </c>
      <c r="DA48" s="81">
        <f t="shared" si="6"/>
        <v>3.4599999999999991</v>
      </c>
      <c r="DB48" s="81">
        <f t="shared" si="11"/>
        <v>2.2299999999999995</v>
      </c>
      <c r="DC48" s="81">
        <f t="shared" si="11"/>
        <v>1.2299999999999995</v>
      </c>
      <c r="DD48" s="81">
        <f t="shared" si="11"/>
        <v>-4.7700000000000005</v>
      </c>
      <c r="DE48" s="81">
        <f t="shared" si="11"/>
        <v>-4.7700000000000005</v>
      </c>
      <c r="DF48" s="81">
        <f t="shared" si="11"/>
        <v>-4.7700000000000005</v>
      </c>
      <c r="DG48" s="81">
        <f t="shared" si="11"/>
        <v>-4.7700000000000005</v>
      </c>
      <c r="DH48" s="81">
        <f t="shared" si="11"/>
        <v>-4.7700000000000005</v>
      </c>
      <c r="DI48" s="81">
        <f t="shared" si="11"/>
        <v>-4.7700000000000005</v>
      </c>
      <c r="DJ48" s="81">
        <f t="shared" si="9"/>
        <v>-4.7700000000000005</v>
      </c>
      <c r="DK48" s="81">
        <f t="shared" si="9"/>
        <v>-4.7700000000000005</v>
      </c>
      <c r="DL48" s="81">
        <f t="shared" si="9"/>
        <v>-4.7700000000000005</v>
      </c>
      <c r="DM48" s="81">
        <f t="shared" si="9"/>
        <v>-4.7700000000000005</v>
      </c>
      <c r="DN48" s="81">
        <f t="shared" si="9"/>
        <v>-4.7700000000000005</v>
      </c>
      <c r="DO48" s="81">
        <f t="shared" si="8"/>
        <v>-0.77000000000000046</v>
      </c>
      <c r="DP48" s="81">
        <f t="shared" si="8"/>
        <v>-1.7700000000000005</v>
      </c>
      <c r="DQ48" s="81">
        <f t="shared" si="8"/>
        <v>-4.7700000000000005</v>
      </c>
      <c r="DR48" s="81">
        <f t="shared" si="8"/>
        <v>1.2299999999999995</v>
      </c>
      <c r="DS48" s="81">
        <f t="shared" si="8"/>
        <v>0.22999999999999954</v>
      </c>
    </row>
    <row r="49" spans="1:123" x14ac:dyDescent="0.25">
      <c r="A49" s="75" t="s">
        <v>528</v>
      </c>
      <c r="B49" s="75" t="s">
        <v>352</v>
      </c>
      <c r="C49" s="75" t="s">
        <v>40</v>
      </c>
      <c r="D49" s="75" t="s">
        <v>40</v>
      </c>
      <c r="E49" s="75">
        <v>-1.732</v>
      </c>
      <c r="F49" s="75">
        <v>3.25</v>
      </c>
      <c r="G49" s="75">
        <v>49.82</v>
      </c>
      <c r="H49" s="75"/>
      <c r="I49" s="75" t="s">
        <v>353</v>
      </c>
      <c r="J49" s="75"/>
      <c r="K49" s="75" t="s">
        <v>336</v>
      </c>
      <c r="L49" s="75" t="s">
        <v>336</v>
      </c>
      <c r="M49" s="75"/>
      <c r="N49" s="75" t="s">
        <v>366</v>
      </c>
      <c r="O49" s="75"/>
      <c r="P49" s="75" t="s">
        <v>354</v>
      </c>
      <c r="Q49" s="75" t="s">
        <v>354</v>
      </c>
      <c r="R49" s="75" t="s">
        <v>355</v>
      </c>
      <c r="S49" s="75"/>
      <c r="T49" s="75" t="s">
        <v>400</v>
      </c>
      <c r="U49" s="75"/>
      <c r="V49" s="75"/>
      <c r="W49" s="75" t="s">
        <v>341</v>
      </c>
      <c r="X49" s="75"/>
      <c r="Y49" s="75"/>
      <c r="Z49" s="75"/>
      <c r="AA49" s="75"/>
      <c r="AB49" s="75"/>
      <c r="AC49" s="75" t="s">
        <v>378</v>
      </c>
      <c r="AD49" s="75"/>
      <c r="AE49" s="75"/>
      <c r="AF49" s="75" t="s">
        <v>455</v>
      </c>
      <c r="AG49" s="75"/>
      <c r="AH49" s="75"/>
      <c r="AI49" s="76"/>
      <c r="AJ49" s="77" t="s">
        <v>344</v>
      </c>
      <c r="AK49" s="77"/>
      <c r="AL49" s="77"/>
      <c r="AM49" s="77"/>
      <c r="AN49" s="77"/>
      <c r="AO49" s="77"/>
      <c r="AP49" s="77"/>
      <c r="AQ49" s="77"/>
      <c r="AR49" s="77"/>
      <c r="AS49" s="77" t="s">
        <v>415</v>
      </c>
      <c r="AT49" s="77" t="s">
        <v>379</v>
      </c>
      <c r="AU49" s="77"/>
      <c r="AV49" s="77"/>
      <c r="AW49" s="77"/>
      <c r="AX49" s="77"/>
      <c r="AY49" s="77" t="s">
        <v>529</v>
      </c>
      <c r="AZ49" s="77" t="s">
        <v>435</v>
      </c>
      <c r="BA49" s="77" t="s">
        <v>361</v>
      </c>
      <c r="BB49" s="77"/>
      <c r="BC49" s="77"/>
      <c r="BD49" s="77"/>
      <c r="BE49" s="77"/>
      <c r="BF49" s="77"/>
      <c r="BG49" s="77"/>
      <c r="BH49" s="78" t="s">
        <v>362</v>
      </c>
      <c r="BI49" s="78" t="s">
        <v>362</v>
      </c>
      <c r="BJ49" s="78" t="s">
        <v>362</v>
      </c>
      <c r="BK49" s="78" t="s">
        <v>361</v>
      </c>
      <c r="BL49" s="78" t="s">
        <v>40</v>
      </c>
      <c r="BM49" s="78">
        <v>5.5</v>
      </c>
      <c r="BN49" s="78">
        <v>5.5</v>
      </c>
      <c r="BO49" s="78"/>
      <c r="BP49" s="78"/>
      <c r="BQ49" s="78"/>
      <c r="BR49" s="78"/>
      <c r="BS49" s="78"/>
      <c r="BT49" s="78">
        <v>3</v>
      </c>
      <c r="BU49" s="78"/>
      <c r="BV49" s="78">
        <v>7</v>
      </c>
      <c r="BW49" s="78">
        <v>4</v>
      </c>
      <c r="BX49" s="78">
        <v>3</v>
      </c>
      <c r="BY49" s="78"/>
      <c r="BZ49" s="78">
        <v>4</v>
      </c>
      <c r="CA49" s="78">
        <v>1.5</v>
      </c>
      <c r="CB49" s="78"/>
      <c r="CC49" s="78"/>
      <c r="CD49" s="78"/>
      <c r="CE49" s="78"/>
      <c r="CF49" s="78">
        <v>5.5</v>
      </c>
      <c r="CG49" s="78"/>
      <c r="CH49" s="78"/>
      <c r="CI49" s="78"/>
      <c r="CJ49" s="78"/>
      <c r="CK49" s="78"/>
      <c r="CL49" s="78"/>
      <c r="CM49" s="78"/>
      <c r="CN49" s="78">
        <v>5</v>
      </c>
      <c r="CO49" s="79"/>
      <c r="CP49" s="80">
        <f t="shared" si="3"/>
        <v>0</v>
      </c>
      <c r="CQ49" s="81" t="str">
        <f t="shared" si="0"/>
        <v>Yes</v>
      </c>
      <c r="CR49" s="81" t="str">
        <f t="shared" si="4"/>
        <v>No</v>
      </c>
      <c r="CS49" s="81">
        <f t="shared" si="5"/>
        <v>4.9820000000000002</v>
      </c>
      <c r="CT49" s="81">
        <f t="shared" si="10"/>
        <v>-4.9820000000000002</v>
      </c>
      <c r="CU49" s="81">
        <f t="shared" si="10"/>
        <v>-4.9820000000000002</v>
      </c>
      <c r="CV49" s="81">
        <f t="shared" si="10"/>
        <v>-4.9820000000000002</v>
      </c>
      <c r="CW49" s="81">
        <f t="shared" si="10"/>
        <v>-4.9820000000000002</v>
      </c>
      <c r="CX49" s="81">
        <f t="shared" si="10"/>
        <v>-4.9820000000000002</v>
      </c>
      <c r="CY49" s="81">
        <f t="shared" si="10"/>
        <v>-1.9820000000000002</v>
      </c>
      <c r="CZ49" s="81">
        <f t="shared" si="10"/>
        <v>-4.9820000000000002</v>
      </c>
      <c r="DA49" s="81">
        <f t="shared" si="6"/>
        <v>-2.9640000000000004</v>
      </c>
      <c r="DB49" s="81">
        <f t="shared" si="11"/>
        <v>-0.98200000000000021</v>
      </c>
      <c r="DC49" s="81">
        <f t="shared" si="11"/>
        <v>-1.9820000000000002</v>
      </c>
      <c r="DD49" s="81">
        <f t="shared" si="11"/>
        <v>-4.9820000000000002</v>
      </c>
      <c r="DE49" s="81">
        <f t="shared" si="11"/>
        <v>-0.98200000000000021</v>
      </c>
      <c r="DF49" s="81">
        <f t="shared" si="11"/>
        <v>-3.4820000000000002</v>
      </c>
      <c r="DG49" s="81">
        <f t="shared" si="11"/>
        <v>-4.9820000000000002</v>
      </c>
      <c r="DH49" s="81">
        <f t="shared" si="11"/>
        <v>-4.9820000000000002</v>
      </c>
      <c r="DI49" s="81">
        <f t="shared" si="11"/>
        <v>-4.9820000000000002</v>
      </c>
      <c r="DJ49" s="81">
        <f t="shared" si="9"/>
        <v>-4.9820000000000002</v>
      </c>
      <c r="DK49" s="81">
        <f t="shared" si="9"/>
        <v>0.51799999999999979</v>
      </c>
      <c r="DL49" s="81">
        <f t="shared" si="9"/>
        <v>-4.9820000000000002</v>
      </c>
      <c r="DM49" s="81">
        <f t="shared" si="9"/>
        <v>-4.9820000000000002</v>
      </c>
      <c r="DN49" s="81">
        <f t="shared" si="9"/>
        <v>-4.9820000000000002</v>
      </c>
      <c r="DO49" s="81">
        <f t="shared" si="8"/>
        <v>-4.9820000000000002</v>
      </c>
      <c r="DP49" s="81">
        <f t="shared" si="8"/>
        <v>-4.9820000000000002</v>
      </c>
      <c r="DQ49" s="81">
        <f t="shared" si="8"/>
        <v>-4.9820000000000002</v>
      </c>
      <c r="DR49" s="81">
        <f t="shared" si="8"/>
        <v>-4.9820000000000002</v>
      </c>
      <c r="DS49" s="81">
        <f t="shared" si="8"/>
        <v>1.7999999999999794E-2</v>
      </c>
    </row>
    <row r="50" spans="1:123" x14ac:dyDescent="0.25">
      <c r="A50" s="75" t="s">
        <v>530</v>
      </c>
      <c r="B50" s="75" t="s">
        <v>531</v>
      </c>
      <c r="C50" s="75" t="s">
        <v>40</v>
      </c>
      <c r="D50" s="75" t="s">
        <v>26</v>
      </c>
      <c r="E50" s="75">
        <v>-5.4560000000000004</v>
      </c>
      <c r="F50" s="75">
        <v>0.3</v>
      </c>
      <c r="G50" s="75">
        <v>57.56</v>
      </c>
      <c r="H50" s="75"/>
      <c r="I50" s="75" t="s">
        <v>336</v>
      </c>
      <c r="J50" s="75"/>
      <c r="K50" s="75" t="s">
        <v>336</v>
      </c>
      <c r="L50" s="75"/>
      <c r="M50" s="75"/>
      <c r="N50" s="75" t="s">
        <v>366</v>
      </c>
      <c r="O50" s="75"/>
      <c r="P50" s="75" t="s">
        <v>376</v>
      </c>
      <c r="Q50" s="75" t="s">
        <v>376</v>
      </c>
      <c r="R50" s="75"/>
      <c r="S50" s="75"/>
      <c r="T50" s="75" t="s">
        <v>356</v>
      </c>
      <c r="U50" s="75"/>
      <c r="V50" s="75"/>
      <c r="W50" s="75" t="s">
        <v>369</v>
      </c>
      <c r="X50" s="75"/>
      <c r="Y50" s="75"/>
      <c r="Z50" s="75"/>
      <c r="AA50" s="75"/>
      <c r="AB50" s="75"/>
      <c r="AC50" s="75"/>
      <c r="AD50" s="75" t="s">
        <v>370</v>
      </c>
      <c r="AE50" s="75"/>
      <c r="AF50" s="75"/>
      <c r="AG50" s="75" t="s">
        <v>407</v>
      </c>
      <c r="AH50" s="75"/>
      <c r="AI50" s="76"/>
      <c r="AJ50" s="77"/>
      <c r="AK50" s="77"/>
      <c r="AL50" s="77"/>
      <c r="AM50" s="77"/>
      <c r="AN50" s="77"/>
      <c r="AO50" s="77"/>
      <c r="AP50" s="77"/>
      <c r="AQ50" s="77"/>
      <c r="AR50" s="77"/>
      <c r="AS50" s="77" t="s">
        <v>432</v>
      </c>
      <c r="AT50" s="77" t="s">
        <v>428</v>
      </c>
      <c r="AU50" s="77"/>
      <c r="AV50" s="77"/>
      <c r="AW50" s="77"/>
      <c r="AX50" s="77"/>
      <c r="AY50" s="77"/>
      <c r="AZ50" s="77" t="s">
        <v>435</v>
      </c>
      <c r="BA50" s="77"/>
      <c r="BB50" s="77"/>
      <c r="BC50" s="77" t="s">
        <v>25</v>
      </c>
      <c r="BD50" s="77"/>
      <c r="BE50" s="77"/>
      <c r="BF50" s="77"/>
      <c r="BG50" s="77"/>
      <c r="BH50" s="78" t="s">
        <v>384</v>
      </c>
      <c r="BI50" s="78" t="s">
        <v>362</v>
      </c>
      <c r="BJ50" s="78" t="s">
        <v>362</v>
      </c>
      <c r="BK50" s="78" t="s">
        <v>361</v>
      </c>
      <c r="BL50" s="78" t="s">
        <v>40</v>
      </c>
      <c r="BM50" s="78">
        <v>5.5</v>
      </c>
      <c r="BN50" s="78">
        <v>5.5</v>
      </c>
      <c r="BO50" s="78"/>
      <c r="BP50" s="78"/>
      <c r="BQ50" s="78"/>
      <c r="BR50" s="78"/>
      <c r="BS50" s="78"/>
      <c r="BT50" s="78">
        <v>7</v>
      </c>
      <c r="BU50" s="78"/>
      <c r="BV50" s="78"/>
      <c r="BW50" s="78"/>
      <c r="BX50" s="78"/>
      <c r="BY50" s="78"/>
      <c r="BZ50" s="78"/>
      <c r="CA50" s="78">
        <v>1.5</v>
      </c>
      <c r="CB50" s="78"/>
      <c r="CC50" s="78"/>
      <c r="CD50" s="78"/>
      <c r="CE50" s="78"/>
      <c r="CF50" s="78"/>
      <c r="CG50" s="78"/>
      <c r="CH50" s="78"/>
      <c r="CI50" s="78"/>
      <c r="CJ50" s="78"/>
      <c r="CK50" s="78">
        <v>3</v>
      </c>
      <c r="CL50" s="78"/>
      <c r="CM50" s="78"/>
      <c r="CN50" s="78">
        <v>5</v>
      </c>
      <c r="CO50" s="79"/>
      <c r="CP50" s="80">
        <f t="shared" si="3"/>
        <v>0</v>
      </c>
      <c r="CQ50" s="81" t="str">
        <f t="shared" si="0"/>
        <v>Yes</v>
      </c>
      <c r="CR50" s="81" t="str">
        <f t="shared" si="4"/>
        <v>No</v>
      </c>
      <c r="CS50" s="81">
        <f t="shared" si="5"/>
        <v>5.7560000000000002</v>
      </c>
      <c r="CT50" s="81">
        <f t="shared" si="10"/>
        <v>-5.7560000000000002</v>
      </c>
      <c r="CU50" s="81">
        <f t="shared" si="10"/>
        <v>-5.7560000000000002</v>
      </c>
      <c r="CV50" s="81">
        <f t="shared" si="10"/>
        <v>-5.7560000000000002</v>
      </c>
      <c r="CW50" s="81">
        <f t="shared" si="10"/>
        <v>-5.7560000000000002</v>
      </c>
      <c r="CX50" s="81">
        <f t="shared" si="10"/>
        <v>-5.7560000000000002</v>
      </c>
      <c r="CY50" s="81">
        <f t="shared" si="10"/>
        <v>1.2439999999999998</v>
      </c>
      <c r="CZ50" s="81">
        <f t="shared" si="10"/>
        <v>-5.7560000000000002</v>
      </c>
      <c r="DA50" s="81">
        <f t="shared" si="6"/>
        <v>-11.512</v>
      </c>
      <c r="DB50" s="81">
        <f t="shared" si="11"/>
        <v>-5.7560000000000002</v>
      </c>
      <c r="DC50" s="81">
        <f t="shared" si="11"/>
        <v>-5.7560000000000002</v>
      </c>
      <c r="DD50" s="81">
        <f t="shared" si="11"/>
        <v>-5.7560000000000002</v>
      </c>
      <c r="DE50" s="81">
        <f t="shared" si="11"/>
        <v>-5.7560000000000002</v>
      </c>
      <c r="DF50" s="81">
        <f t="shared" si="11"/>
        <v>-4.2560000000000002</v>
      </c>
      <c r="DG50" s="81">
        <f t="shared" si="11"/>
        <v>-5.7560000000000002</v>
      </c>
      <c r="DH50" s="81">
        <f t="shared" si="11"/>
        <v>-5.7560000000000002</v>
      </c>
      <c r="DI50" s="81">
        <f t="shared" si="11"/>
        <v>-5.7560000000000002</v>
      </c>
      <c r="DJ50" s="81">
        <f t="shared" si="9"/>
        <v>-5.7560000000000002</v>
      </c>
      <c r="DK50" s="81">
        <f t="shared" si="9"/>
        <v>-5.7560000000000002</v>
      </c>
      <c r="DL50" s="81">
        <f t="shared" si="9"/>
        <v>-5.7560000000000002</v>
      </c>
      <c r="DM50" s="81">
        <f t="shared" si="9"/>
        <v>-5.7560000000000002</v>
      </c>
      <c r="DN50" s="81">
        <f t="shared" si="9"/>
        <v>-5.7560000000000002</v>
      </c>
      <c r="DO50" s="81">
        <f t="shared" si="8"/>
        <v>-5.7560000000000002</v>
      </c>
      <c r="DP50" s="81">
        <f t="shared" si="8"/>
        <v>-2.7560000000000002</v>
      </c>
      <c r="DQ50" s="81">
        <f t="shared" si="8"/>
        <v>-5.7560000000000002</v>
      </c>
      <c r="DR50" s="81">
        <f t="shared" si="8"/>
        <v>-5.7560000000000002</v>
      </c>
      <c r="DS50" s="81">
        <f t="shared" si="8"/>
        <v>-0.75600000000000023</v>
      </c>
    </row>
    <row r="51" spans="1:123" x14ac:dyDescent="0.25">
      <c r="A51" s="75" t="s">
        <v>532</v>
      </c>
      <c r="B51" s="75" t="s">
        <v>533</v>
      </c>
      <c r="C51" s="75" t="s">
        <v>90</v>
      </c>
      <c r="D51" s="75" t="s">
        <v>108</v>
      </c>
      <c r="E51" s="75">
        <v>-1.28</v>
      </c>
      <c r="F51" s="75">
        <v>2.5</v>
      </c>
      <c r="G51" s="75">
        <v>37.799999999999997</v>
      </c>
      <c r="H51" s="75" t="s">
        <v>27</v>
      </c>
      <c r="I51" s="75" t="s">
        <v>353</v>
      </c>
      <c r="J51" s="75"/>
      <c r="K51" s="75" t="s">
        <v>336</v>
      </c>
      <c r="L51" s="75" t="s">
        <v>336</v>
      </c>
      <c r="M51" s="75"/>
      <c r="N51" s="75"/>
      <c r="O51" s="75"/>
      <c r="P51" s="75" t="s">
        <v>354</v>
      </c>
      <c r="Q51" s="75" t="s">
        <v>354</v>
      </c>
      <c r="R51" s="75"/>
      <c r="S51" s="75" t="s">
        <v>412</v>
      </c>
      <c r="T51" s="75" t="s">
        <v>400</v>
      </c>
      <c r="U51" s="75"/>
      <c r="V51" s="75"/>
      <c r="W51" s="75" t="s">
        <v>341</v>
      </c>
      <c r="X51" s="75"/>
      <c r="Y51" s="75" t="s">
        <v>401</v>
      </c>
      <c r="Z51" s="75"/>
      <c r="AA51" s="75"/>
      <c r="AB51" s="75"/>
      <c r="AC51" s="75" t="s">
        <v>395</v>
      </c>
      <c r="AD51" s="75"/>
      <c r="AE51" s="75"/>
      <c r="AF51" s="75" t="s">
        <v>455</v>
      </c>
      <c r="AG51" s="75"/>
      <c r="AH51" s="75"/>
      <c r="AI51" s="76"/>
      <c r="AJ51" s="77" t="s">
        <v>344</v>
      </c>
      <c r="AK51" s="77"/>
      <c r="AL51" s="77"/>
      <c r="AM51" s="77"/>
      <c r="AN51" s="77"/>
      <c r="AO51" s="77"/>
      <c r="AP51" s="77"/>
      <c r="AQ51" s="77"/>
      <c r="AR51" s="77" t="s">
        <v>390</v>
      </c>
      <c r="AS51" s="77" t="s">
        <v>428</v>
      </c>
      <c r="AT51" s="77" t="s">
        <v>371</v>
      </c>
      <c r="AU51" s="77"/>
      <c r="AV51" s="77"/>
      <c r="AW51" s="77"/>
      <c r="AX51" s="77"/>
      <c r="AY51" s="77" t="s">
        <v>534</v>
      </c>
      <c r="AZ51" s="77"/>
      <c r="BA51" s="77"/>
      <c r="BB51" s="77"/>
      <c r="BC51" s="77"/>
      <c r="BD51" s="77"/>
      <c r="BE51" s="77"/>
      <c r="BF51" s="77"/>
      <c r="BG51" s="77"/>
      <c r="BH51" s="78" t="s">
        <v>345</v>
      </c>
      <c r="BI51" s="78" t="s">
        <v>345</v>
      </c>
      <c r="BJ51" s="78" t="s">
        <v>345</v>
      </c>
      <c r="BK51" s="78" t="s">
        <v>350</v>
      </c>
      <c r="BL51" s="78" t="s">
        <v>41</v>
      </c>
      <c r="BM51" s="78">
        <v>4</v>
      </c>
      <c r="BN51" s="78">
        <v>4</v>
      </c>
      <c r="BO51" s="78"/>
      <c r="BP51" s="78"/>
      <c r="BQ51" s="78"/>
      <c r="BR51" s="78">
        <v>4</v>
      </c>
      <c r="BS51" s="78"/>
      <c r="BT51" s="78">
        <v>5</v>
      </c>
      <c r="BU51" s="78"/>
      <c r="BV51" s="78">
        <v>9</v>
      </c>
      <c r="BW51" s="78">
        <v>5</v>
      </c>
      <c r="BX51" s="78">
        <v>4</v>
      </c>
      <c r="BY51" s="78"/>
      <c r="BZ51" s="78">
        <v>4</v>
      </c>
      <c r="CA51" s="78"/>
      <c r="CB51" s="78"/>
      <c r="CC51" s="78"/>
      <c r="CD51" s="78"/>
      <c r="CE51" s="78"/>
      <c r="CF51" s="78"/>
      <c r="CG51" s="78"/>
      <c r="CH51" s="78"/>
      <c r="CI51" s="78"/>
      <c r="CJ51" s="78"/>
      <c r="CK51" s="78"/>
      <c r="CL51" s="78"/>
      <c r="CM51" s="78"/>
      <c r="CN51" s="78">
        <v>4</v>
      </c>
      <c r="CO51" s="79"/>
      <c r="CP51" s="80">
        <f t="shared" si="3"/>
        <v>0</v>
      </c>
      <c r="CQ51" s="81" t="str">
        <f t="shared" si="0"/>
        <v>No</v>
      </c>
      <c r="CR51" s="81" t="str">
        <f t="shared" si="4"/>
        <v>No</v>
      </c>
      <c r="CS51" s="81">
        <f t="shared" si="5"/>
        <v>3.78</v>
      </c>
      <c r="CT51" s="81">
        <f t="shared" si="10"/>
        <v>-3.78</v>
      </c>
      <c r="CU51" s="81">
        <f t="shared" si="10"/>
        <v>-3.78</v>
      </c>
      <c r="CV51" s="81">
        <f t="shared" si="10"/>
        <v>-3.78</v>
      </c>
      <c r="CW51" s="81">
        <f t="shared" si="10"/>
        <v>0.2200000000000002</v>
      </c>
      <c r="CX51" s="81">
        <f t="shared" si="10"/>
        <v>-3.78</v>
      </c>
      <c r="CY51" s="81">
        <f t="shared" si="10"/>
        <v>1.2200000000000002</v>
      </c>
      <c r="CZ51" s="81">
        <f t="shared" si="10"/>
        <v>-3.78</v>
      </c>
      <c r="DA51" s="81">
        <f t="shared" si="6"/>
        <v>1.4400000000000004</v>
      </c>
      <c r="DB51" s="81">
        <f t="shared" si="11"/>
        <v>1.2200000000000002</v>
      </c>
      <c r="DC51" s="81">
        <f t="shared" si="11"/>
        <v>0.2200000000000002</v>
      </c>
      <c r="DD51" s="81">
        <f t="shared" si="11"/>
        <v>-3.78</v>
      </c>
      <c r="DE51" s="81">
        <f t="shared" si="11"/>
        <v>0.2200000000000002</v>
      </c>
      <c r="DF51" s="81">
        <f t="shared" si="11"/>
        <v>-3.78</v>
      </c>
      <c r="DG51" s="81">
        <f t="shared" si="11"/>
        <v>-3.78</v>
      </c>
      <c r="DH51" s="81">
        <f t="shared" si="11"/>
        <v>-3.78</v>
      </c>
      <c r="DI51" s="81">
        <f t="shared" si="11"/>
        <v>-3.78</v>
      </c>
      <c r="DJ51" s="81">
        <f t="shared" si="9"/>
        <v>-3.78</v>
      </c>
      <c r="DK51" s="81">
        <f t="shared" si="9"/>
        <v>-3.78</v>
      </c>
      <c r="DL51" s="81">
        <f t="shared" si="9"/>
        <v>-3.78</v>
      </c>
      <c r="DM51" s="81">
        <f t="shared" si="9"/>
        <v>-3.78</v>
      </c>
      <c r="DN51" s="81">
        <f t="shared" si="9"/>
        <v>-3.78</v>
      </c>
      <c r="DO51" s="81">
        <f t="shared" si="8"/>
        <v>-3.78</v>
      </c>
      <c r="DP51" s="81">
        <f t="shared" si="8"/>
        <v>-3.78</v>
      </c>
      <c r="DQ51" s="81">
        <f t="shared" si="8"/>
        <v>-3.78</v>
      </c>
      <c r="DR51" s="81">
        <f t="shared" si="8"/>
        <v>-3.78</v>
      </c>
      <c r="DS51" s="81">
        <f t="shared" si="8"/>
        <v>0.2200000000000002</v>
      </c>
    </row>
    <row r="52" spans="1:123" x14ac:dyDescent="0.25">
      <c r="A52" s="75" t="s">
        <v>535</v>
      </c>
      <c r="B52" s="75" t="s">
        <v>352</v>
      </c>
      <c r="C52" s="75" t="s">
        <v>40</v>
      </c>
      <c r="D52" s="75" t="s">
        <v>40</v>
      </c>
      <c r="E52" s="75">
        <v>-2.57</v>
      </c>
      <c r="F52" s="75">
        <v>2.2000000000000002</v>
      </c>
      <c r="G52" s="75">
        <v>47.7</v>
      </c>
      <c r="H52" s="75" t="s">
        <v>31</v>
      </c>
      <c r="I52" s="75" t="s">
        <v>336</v>
      </c>
      <c r="J52" s="75"/>
      <c r="K52" s="75" t="s">
        <v>336</v>
      </c>
      <c r="L52" s="75" t="s">
        <v>336</v>
      </c>
      <c r="M52" s="75"/>
      <c r="N52" s="75"/>
      <c r="O52" s="75"/>
      <c r="P52" s="75" t="s">
        <v>367</v>
      </c>
      <c r="Q52" s="75" t="s">
        <v>367</v>
      </c>
      <c r="R52" s="75"/>
      <c r="S52" s="75"/>
      <c r="T52" s="75" t="s">
        <v>400</v>
      </c>
      <c r="U52" s="75"/>
      <c r="V52" s="75" t="s">
        <v>388</v>
      </c>
      <c r="W52" s="75" t="s">
        <v>369</v>
      </c>
      <c r="X52" s="75" t="s">
        <v>393</v>
      </c>
      <c r="Y52" s="75"/>
      <c r="Z52" s="75"/>
      <c r="AA52" s="75"/>
      <c r="AB52" s="75"/>
      <c r="AC52" s="75" t="s">
        <v>378</v>
      </c>
      <c r="AD52" s="75"/>
      <c r="AE52" s="75"/>
      <c r="AF52" s="75"/>
      <c r="AG52" s="75" t="s">
        <v>407</v>
      </c>
      <c r="AH52" s="75"/>
      <c r="AI52" s="76"/>
      <c r="AJ52" s="77"/>
      <c r="AK52" s="77"/>
      <c r="AL52" s="77"/>
      <c r="AM52" s="77"/>
      <c r="AN52" s="77"/>
      <c r="AO52" s="77"/>
      <c r="AP52" s="77"/>
      <c r="AQ52" s="77" t="s">
        <v>362</v>
      </c>
      <c r="AR52" s="77"/>
      <c r="AS52" s="77" t="s">
        <v>389</v>
      </c>
      <c r="AT52" s="77" t="s">
        <v>433</v>
      </c>
      <c r="AU52" s="77"/>
      <c r="AV52" s="77"/>
      <c r="AW52" s="77"/>
      <c r="AX52" s="77"/>
      <c r="AY52" s="77" t="s">
        <v>536</v>
      </c>
      <c r="AZ52" s="77"/>
      <c r="BA52" s="77"/>
      <c r="BB52" s="77"/>
      <c r="BC52" s="77" t="s">
        <v>350</v>
      </c>
      <c r="BD52" s="77"/>
      <c r="BE52" s="77"/>
      <c r="BF52" s="77"/>
      <c r="BG52" s="77"/>
      <c r="BH52" s="78" t="s">
        <v>362</v>
      </c>
      <c r="BI52" s="78" t="s">
        <v>362</v>
      </c>
      <c r="BJ52" s="78" t="s">
        <v>362</v>
      </c>
      <c r="BK52" s="78" t="s">
        <v>361</v>
      </c>
      <c r="BL52" s="78" t="s">
        <v>40</v>
      </c>
      <c r="BM52" s="78">
        <v>5.5</v>
      </c>
      <c r="BN52" s="78">
        <v>5.5</v>
      </c>
      <c r="BO52" s="78"/>
      <c r="BP52" s="78"/>
      <c r="BQ52" s="78"/>
      <c r="BR52" s="78"/>
      <c r="BS52" s="78"/>
      <c r="BT52" s="78">
        <v>3</v>
      </c>
      <c r="BU52" s="78"/>
      <c r="BV52" s="78">
        <v>11</v>
      </c>
      <c r="BW52" s="78">
        <v>6</v>
      </c>
      <c r="BX52" s="78">
        <v>5</v>
      </c>
      <c r="BY52" s="78"/>
      <c r="BZ52" s="78"/>
      <c r="CA52" s="78"/>
      <c r="CB52" s="78"/>
      <c r="CC52" s="78"/>
      <c r="CD52" s="78"/>
      <c r="CE52" s="78"/>
      <c r="CF52" s="78"/>
      <c r="CG52" s="78"/>
      <c r="CH52" s="78"/>
      <c r="CI52" s="78"/>
      <c r="CJ52" s="78"/>
      <c r="CK52" s="78">
        <v>4</v>
      </c>
      <c r="CL52" s="78"/>
      <c r="CM52" s="78">
        <v>6</v>
      </c>
      <c r="CN52" s="78">
        <v>7</v>
      </c>
      <c r="CO52" s="79"/>
      <c r="CP52" s="80">
        <f t="shared" si="3"/>
        <v>6</v>
      </c>
      <c r="CQ52" s="81" t="str">
        <f t="shared" si="0"/>
        <v>Yes</v>
      </c>
      <c r="CR52" s="81" t="str">
        <f t="shared" si="4"/>
        <v>Yes</v>
      </c>
      <c r="CS52" s="81">
        <f t="shared" si="5"/>
        <v>4.7700000000000005</v>
      </c>
      <c r="CT52" s="81">
        <f t="shared" si="10"/>
        <v>-4.7700000000000005</v>
      </c>
      <c r="CU52" s="81">
        <f t="shared" si="10"/>
        <v>-4.7700000000000005</v>
      </c>
      <c r="CV52" s="81">
        <f t="shared" si="10"/>
        <v>-4.7700000000000005</v>
      </c>
      <c r="CW52" s="81">
        <f t="shared" si="10"/>
        <v>-4.7700000000000005</v>
      </c>
      <c r="CX52" s="81">
        <f t="shared" si="10"/>
        <v>-4.7700000000000005</v>
      </c>
      <c r="CY52" s="81">
        <f t="shared" si="10"/>
        <v>-1.7700000000000005</v>
      </c>
      <c r="CZ52" s="81">
        <f t="shared" si="10"/>
        <v>-4.7700000000000005</v>
      </c>
      <c r="DA52" s="81">
        <f t="shared" si="6"/>
        <v>1.4599999999999991</v>
      </c>
      <c r="DB52" s="81">
        <f t="shared" si="11"/>
        <v>1.2299999999999995</v>
      </c>
      <c r="DC52" s="81">
        <f t="shared" si="11"/>
        <v>0.22999999999999954</v>
      </c>
      <c r="DD52" s="81">
        <f t="shared" si="11"/>
        <v>-4.7700000000000005</v>
      </c>
      <c r="DE52" s="81">
        <f t="shared" si="11"/>
        <v>-4.7700000000000005</v>
      </c>
      <c r="DF52" s="81">
        <f t="shared" si="11"/>
        <v>-4.7700000000000005</v>
      </c>
      <c r="DG52" s="81">
        <f t="shared" si="11"/>
        <v>-4.7700000000000005</v>
      </c>
      <c r="DH52" s="81">
        <f t="shared" si="11"/>
        <v>-4.7700000000000005</v>
      </c>
      <c r="DI52" s="81">
        <f t="shared" si="11"/>
        <v>-4.7700000000000005</v>
      </c>
      <c r="DJ52" s="81">
        <f t="shared" si="9"/>
        <v>-4.7700000000000005</v>
      </c>
      <c r="DK52" s="81">
        <f t="shared" si="9"/>
        <v>-4.7700000000000005</v>
      </c>
      <c r="DL52" s="81">
        <f t="shared" si="9"/>
        <v>-4.7700000000000005</v>
      </c>
      <c r="DM52" s="81">
        <f t="shared" si="9"/>
        <v>-4.7700000000000005</v>
      </c>
      <c r="DN52" s="81">
        <f t="shared" si="9"/>
        <v>-4.7700000000000005</v>
      </c>
      <c r="DO52" s="81">
        <f t="shared" si="8"/>
        <v>-4.7700000000000005</v>
      </c>
      <c r="DP52" s="81">
        <f t="shared" si="8"/>
        <v>-0.77000000000000046</v>
      </c>
      <c r="DQ52" s="81">
        <f t="shared" si="8"/>
        <v>-4.7700000000000005</v>
      </c>
      <c r="DR52" s="81">
        <f t="shared" si="8"/>
        <v>1.2299999999999995</v>
      </c>
      <c r="DS52" s="81">
        <f t="shared" si="8"/>
        <v>2.2299999999999995</v>
      </c>
    </row>
    <row r="53" spans="1:123" x14ac:dyDescent="0.25">
      <c r="A53" s="75" t="s">
        <v>537</v>
      </c>
      <c r="B53" s="75" t="s">
        <v>538</v>
      </c>
      <c r="C53" s="75" t="s">
        <v>40</v>
      </c>
      <c r="D53" s="75" t="s">
        <v>26</v>
      </c>
      <c r="E53" s="75">
        <v>-4.7670000000000003</v>
      </c>
      <c r="F53" s="75">
        <v>2.1</v>
      </c>
      <c r="G53" s="75">
        <v>68.67</v>
      </c>
      <c r="H53" s="75"/>
      <c r="I53" s="75" t="s">
        <v>336</v>
      </c>
      <c r="J53" s="75" t="s">
        <v>353</v>
      </c>
      <c r="K53" s="75" t="s">
        <v>336</v>
      </c>
      <c r="L53" s="75"/>
      <c r="M53" s="75"/>
      <c r="N53" s="75"/>
      <c r="O53" s="75"/>
      <c r="P53" s="75" t="s">
        <v>376</v>
      </c>
      <c r="Q53" s="75" t="s">
        <v>376</v>
      </c>
      <c r="R53" s="75"/>
      <c r="S53" s="75"/>
      <c r="T53" s="75"/>
      <c r="U53" s="75" t="s">
        <v>368</v>
      </c>
      <c r="V53" s="75"/>
      <c r="W53" s="75" t="s">
        <v>377</v>
      </c>
      <c r="X53" s="75" t="s">
        <v>393</v>
      </c>
      <c r="Y53" s="75"/>
      <c r="Z53" s="75"/>
      <c r="AA53" s="75"/>
      <c r="AB53" s="75"/>
      <c r="AC53" s="75"/>
      <c r="AD53" s="75" t="s">
        <v>370</v>
      </c>
      <c r="AE53" s="75"/>
      <c r="AF53" s="75"/>
      <c r="AG53" s="75"/>
      <c r="AH53" s="75" t="s">
        <v>414</v>
      </c>
      <c r="AI53" s="76"/>
      <c r="AJ53" s="77"/>
      <c r="AK53" s="77"/>
      <c r="AL53" s="77"/>
      <c r="AM53" s="77" t="s">
        <v>379</v>
      </c>
      <c r="AN53" s="77"/>
      <c r="AO53" s="77"/>
      <c r="AP53" s="77"/>
      <c r="AQ53" s="77"/>
      <c r="AR53" s="77"/>
      <c r="AS53" s="77"/>
      <c r="AT53" s="77" t="s">
        <v>358</v>
      </c>
      <c r="AU53" s="77"/>
      <c r="AV53" s="77"/>
      <c r="AW53" s="77"/>
      <c r="AX53" s="77"/>
      <c r="AY53" s="77"/>
      <c r="AZ53" s="77"/>
      <c r="BA53" s="77"/>
      <c r="BB53" s="77" t="s">
        <v>350</v>
      </c>
      <c r="BC53" s="77"/>
      <c r="BD53" s="77"/>
      <c r="BE53" s="77"/>
      <c r="BF53" s="77"/>
      <c r="BG53" s="77"/>
      <c r="BH53" s="78" t="s">
        <v>384</v>
      </c>
      <c r="BI53" s="78" t="s">
        <v>384</v>
      </c>
      <c r="BJ53" s="78" t="s">
        <v>384</v>
      </c>
      <c r="BK53" s="78" t="s">
        <v>382</v>
      </c>
      <c r="BL53" s="78" t="s">
        <v>25</v>
      </c>
      <c r="BM53" s="78">
        <v>7</v>
      </c>
      <c r="BN53" s="78">
        <v>7</v>
      </c>
      <c r="BO53" s="78"/>
      <c r="BP53" s="78">
        <v>5</v>
      </c>
      <c r="BQ53" s="78">
        <v>5</v>
      </c>
      <c r="BR53" s="78"/>
      <c r="BS53" s="78"/>
      <c r="BT53" s="78"/>
      <c r="BU53" s="78"/>
      <c r="BV53" s="78"/>
      <c r="BW53" s="78"/>
      <c r="BX53" s="78"/>
      <c r="BY53" s="78"/>
      <c r="BZ53" s="78"/>
      <c r="CA53" s="78"/>
      <c r="CB53" s="78"/>
      <c r="CC53" s="78"/>
      <c r="CD53" s="78"/>
      <c r="CE53" s="78"/>
      <c r="CF53" s="78"/>
      <c r="CG53" s="78"/>
      <c r="CH53" s="78"/>
      <c r="CI53" s="78"/>
      <c r="CJ53" s="78">
        <v>4</v>
      </c>
      <c r="CK53" s="78"/>
      <c r="CL53" s="78"/>
      <c r="CM53" s="78"/>
      <c r="CN53" s="78">
        <v>8</v>
      </c>
      <c r="CO53" s="79"/>
      <c r="CP53" s="80">
        <f t="shared" si="3"/>
        <v>0</v>
      </c>
      <c r="CQ53" s="81" t="str">
        <f t="shared" si="0"/>
        <v>Yes</v>
      </c>
      <c r="CR53" s="81" t="str">
        <f t="shared" si="4"/>
        <v>No</v>
      </c>
      <c r="CS53" s="81">
        <f t="shared" si="5"/>
        <v>6.867</v>
      </c>
      <c r="CT53" s="81">
        <f t="shared" si="10"/>
        <v>-6.867</v>
      </c>
      <c r="CU53" s="81">
        <f t="shared" si="10"/>
        <v>-1.867</v>
      </c>
      <c r="CV53" s="81">
        <f t="shared" si="10"/>
        <v>-1.867</v>
      </c>
      <c r="CW53" s="81">
        <f t="shared" si="10"/>
        <v>-6.867</v>
      </c>
      <c r="CX53" s="81">
        <f t="shared" si="10"/>
        <v>-6.867</v>
      </c>
      <c r="CY53" s="81">
        <f t="shared" si="10"/>
        <v>-6.867</v>
      </c>
      <c r="CZ53" s="81">
        <f t="shared" si="10"/>
        <v>-6.867</v>
      </c>
      <c r="DA53" s="81">
        <f t="shared" si="6"/>
        <v>-13.734</v>
      </c>
      <c r="DB53" s="81">
        <f t="shared" si="11"/>
        <v>-6.867</v>
      </c>
      <c r="DC53" s="81">
        <f t="shared" si="11"/>
        <v>-6.867</v>
      </c>
      <c r="DD53" s="81">
        <f t="shared" si="11"/>
        <v>-6.867</v>
      </c>
      <c r="DE53" s="81">
        <f t="shared" si="11"/>
        <v>-6.867</v>
      </c>
      <c r="DF53" s="81">
        <f t="shared" si="11"/>
        <v>-6.867</v>
      </c>
      <c r="DG53" s="81">
        <f t="shared" si="11"/>
        <v>-6.867</v>
      </c>
      <c r="DH53" s="81">
        <f t="shared" si="11"/>
        <v>-6.867</v>
      </c>
      <c r="DI53" s="81">
        <f t="shared" si="11"/>
        <v>-6.867</v>
      </c>
      <c r="DJ53" s="81">
        <f t="shared" si="9"/>
        <v>-6.867</v>
      </c>
      <c r="DK53" s="81">
        <f t="shared" si="9"/>
        <v>-6.867</v>
      </c>
      <c r="DL53" s="81">
        <f t="shared" si="9"/>
        <v>-6.867</v>
      </c>
      <c r="DM53" s="81">
        <f t="shared" si="9"/>
        <v>-6.867</v>
      </c>
      <c r="DN53" s="81">
        <f t="shared" si="9"/>
        <v>-6.867</v>
      </c>
      <c r="DO53" s="81">
        <f t="shared" si="8"/>
        <v>-2.867</v>
      </c>
      <c r="DP53" s="81">
        <f t="shared" si="8"/>
        <v>-6.867</v>
      </c>
      <c r="DQ53" s="81">
        <f t="shared" si="8"/>
        <v>-6.867</v>
      </c>
      <c r="DR53" s="81">
        <f t="shared" si="8"/>
        <v>-6.867</v>
      </c>
      <c r="DS53" s="81">
        <f t="shared" si="8"/>
        <v>1.133</v>
      </c>
    </row>
    <row r="54" spans="1:123" x14ac:dyDescent="0.25">
      <c r="A54" s="75" t="s">
        <v>539</v>
      </c>
      <c r="B54" s="75" t="s">
        <v>440</v>
      </c>
      <c r="C54" s="75" t="s">
        <v>90</v>
      </c>
      <c r="D54" s="75" t="s">
        <v>40</v>
      </c>
      <c r="E54" s="75">
        <v>-5.0220000000000002</v>
      </c>
      <c r="F54" s="75">
        <v>0.55000000000000004</v>
      </c>
      <c r="G54" s="75">
        <v>55.72</v>
      </c>
      <c r="H54" s="75"/>
      <c r="I54" s="75" t="s">
        <v>336</v>
      </c>
      <c r="J54" s="75"/>
      <c r="K54" s="75" t="s">
        <v>336</v>
      </c>
      <c r="L54" s="75"/>
      <c r="M54" s="75"/>
      <c r="N54" s="75"/>
      <c r="O54" s="75"/>
      <c r="P54" s="75" t="s">
        <v>367</v>
      </c>
      <c r="Q54" s="75" t="s">
        <v>367</v>
      </c>
      <c r="R54" s="75"/>
      <c r="S54" s="75"/>
      <c r="T54" s="75"/>
      <c r="U54" s="75"/>
      <c r="V54" s="75" t="s">
        <v>388</v>
      </c>
      <c r="W54" s="75" t="s">
        <v>369</v>
      </c>
      <c r="X54" s="75"/>
      <c r="Y54" s="75"/>
      <c r="Z54" s="75"/>
      <c r="AA54" s="75"/>
      <c r="AB54" s="75"/>
      <c r="AC54" s="75"/>
      <c r="AD54" s="75" t="s">
        <v>370</v>
      </c>
      <c r="AE54" s="75" t="s">
        <v>422</v>
      </c>
      <c r="AF54" s="75"/>
      <c r="AG54" s="75" t="s">
        <v>357</v>
      </c>
      <c r="AH54" s="75"/>
      <c r="AI54" s="76"/>
      <c r="AJ54" s="77"/>
      <c r="AK54" s="77"/>
      <c r="AL54" s="77"/>
      <c r="AM54" s="77"/>
      <c r="AN54" s="77"/>
      <c r="AO54" s="77"/>
      <c r="AP54" s="77"/>
      <c r="AQ54" s="77" t="s">
        <v>415</v>
      </c>
      <c r="AR54" s="77"/>
      <c r="AS54" s="77"/>
      <c r="AT54" s="77" t="s">
        <v>438</v>
      </c>
      <c r="AU54" s="77"/>
      <c r="AV54" s="77"/>
      <c r="AW54" s="77"/>
      <c r="AX54" s="77"/>
      <c r="AY54" s="77"/>
      <c r="AZ54" s="77"/>
      <c r="BA54" s="77"/>
      <c r="BB54" s="77"/>
      <c r="BC54" s="77" t="s">
        <v>444</v>
      </c>
      <c r="BD54" s="77"/>
      <c r="BE54" s="77"/>
      <c r="BF54" s="77"/>
      <c r="BG54" s="77"/>
      <c r="BH54" s="78" t="s">
        <v>384</v>
      </c>
      <c r="BI54" s="78" t="s">
        <v>362</v>
      </c>
      <c r="BJ54" s="78" t="s">
        <v>362</v>
      </c>
      <c r="BK54" s="78" t="s">
        <v>361</v>
      </c>
      <c r="BL54" s="78" t="s">
        <v>40</v>
      </c>
      <c r="BM54" s="78">
        <v>5.5</v>
      </c>
      <c r="BN54" s="78">
        <v>5.5</v>
      </c>
      <c r="BO54" s="78"/>
      <c r="BP54" s="78"/>
      <c r="BQ54" s="78"/>
      <c r="BR54" s="78"/>
      <c r="BS54" s="78"/>
      <c r="BT54" s="78"/>
      <c r="BU54" s="78"/>
      <c r="BV54" s="78"/>
      <c r="BW54" s="78"/>
      <c r="BX54" s="78"/>
      <c r="BY54" s="78"/>
      <c r="BZ54" s="78"/>
      <c r="CA54" s="78"/>
      <c r="CB54" s="78"/>
      <c r="CC54" s="78"/>
      <c r="CD54" s="78"/>
      <c r="CE54" s="78"/>
      <c r="CF54" s="78"/>
      <c r="CG54" s="78"/>
      <c r="CH54" s="78"/>
      <c r="CI54" s="78"/>
      <c r="CJ54" s="78"/>
      <c r="CK54" s="78">
        <v>5.5</v>
      </c>
      <c r="CL54" s="78"/>
      <c r="CM54" s="78">
        <v>3</v>
      </c>
      <c r="CN54" s="78">
        <v>8</v>
      </c>
      <c r="CO54" s="79"/>
      <c r="CP54" s="80">
        <f t="shared" si="3"/>
        <v>3</v>
      </c>
      <c r="CQ54" s="81" t="str">
        <f t="shared" si="0"/>
        <v>Yes</v>
      </c>
      <c r="CR54" s="81" t="str">
        <f t="shared" si="4"/>
        <v>No</v>
      </c>
      <c r="CS54" s="81">
        <f t="shared" si="5"/>
        <v>5.5720000000000001</v>
      </c>
      <c r="CT54" s="81">
        <f t="shared" si="10"/>
        <v>-5.5720000000000001</v>
      </c>
      <c r="CU54" s="81">
        <f t="shared" si="10"/>
        <v>-5.5720000000000001</v>
      </c>
      <c r="CV54" s="81">
        <f t="shared" si="10"/>
        <v>-5.5720000000000001</v>
      </c>
      <c r="CW54" s="81">
        <f t="shared" si="10"/>
        <v>-5.5720000000000001</v>
      </c>
      <c r="CX54" s="81">
        <f t="shared" si="10"/>
        <v>-5.5720000000000001</v>
      </c>
      <c r="CY54" s="81">
        <f t="shared" si="10"/>
        <v>-5.5720000000000001</v>
      </c>
      <c r="CZ54" s="81">
        <f t="shared" si="10"/>
        <v>-5.5720000000000001</v>
      </c>
      <c r="DA54" s="81">
        <f t="shared" si="6"/>
        <v>-11.144</v>
      </c>
      <c r="DB54" s="81">
        <f t="shared" si="11"/>
        <v>-5.5720000000000001</v>
      </c>
      <c r="DC54" s="81">
        <f t="shared" si="11"/>
        <v>-5.5720000000000001</v>
      </c>
      <c r="DD54" s="81">
        <f t="shared" si="11"/>
        <v>-5.5720000000000001</v>
      </c>
      <c r="DE54" s="81">
        <f t="shared" si="11"/>
        <v>-5.5720000000000001</v>
      </c>
      <c r="DF54" s="81">
        <f t="shared" si="11"/>
        <v>-5.5720000000000001</v>
      </c>
      <c r="DG54" s="81">
        <f t="shared" si="11"/>
        <v>-5.5720000000000001</v>
      </c>
      <c r="DH54" s="81">
        <f t="shared" si="11"/>
        <v>-5.5720000000000001</v>
      </c>
      <c r="DI54" s="81">
        <f t="shared" si="11"/>
        <v>-5.5720000000000001</v>
      </c>
      <c r="DJ54" s="81">
        <f t="shared" si="9"/>
        <v>-5.5720000000000001</v>
      </c>
      <c r="DK54" s="81">
        <f t="shared" si="9"/>
        <v>-5.5720000000000001</v>
      </c>
      <c r="DL54" s="81">
        <f t="shared" si="9"/>
        <v>-5.5720000000000001</v>
      </c>
      <c r="DM54" s="81">
        <f t="shared" si="9"/>
        <v>-5.5720000000000001</v>
      </c>
      <c r="DN54" s="81">
        <f t="shared" si="9"/>
        <v>-5.5720000000000001</v>
      </c>
      <c r="DO54" s="81">
        <f t="shared" si="8"/>
        <v>-5.5720000000000001</v>
      </c>
      <c r="DP54" s="81">
        <f t="shared" si="8"/>
        <v>-7.2000000000000064E-2</v>
      </c>
      <c r="DQ54" s="81">
        <f t="shared" si="8"/>
        <v>-5.5720000000000001</v>
      </c>
      <c r="DR54" s="81">
        <f t="shared" si="8"/>
        <v>-2.5720000000000001</v>
      </c>
      <c r="DS54" s="81">
        <f t="shared" si="8"/>
        <v>2.4279999999999999</v>
      </c>
    </row>
    <row r="55" spans="1:123" x14ac:dyDescent="0.25">
      <c r="A55" s="75" t="s">
        <v>540</v>
      </c>
      <c r="B55" s="75" t="s">
        <v>541</v>
      </c>
      <c r="C55" s="75" t="s">
        <v>90</v>
      </c>
      <c r="D55" s="75" t="s">
        <v>26</v>
      </c>
      <c r="E55" s="75">
        <v>-3.44</v>
      </c>
      <c r="F55" s="75">
        <v>3.2</v>
      </c>
      <c r="G55" s="75">
        <v>66.400000000000006</v>
      </c>
      <c r="H55" s="75"/>
      <c r="I55" s="75" t="s">
        <v>336</v>
      </c>
      <c r="J55" s="75" t="s">
        <v>353</v>
      </c>
      <c r="K55" s="75" t="s">
        <v>336</v>
      </c>
      <c r="L55" s="75"/>
      <c r="M55" s="75"/>
      <c r="N55" s="75" t="s">
        <v>337</v>
      </c>
      <c r="O55" s="75"/>
      <c r="P55" s="75" t="s">
        <v>376</v>
      </c>
      <c r="Q55" s="75" t="s">
        <v>376</v>
      </c>
      <c r="R55" s="75" t="s">
        <v>355</v>
      </c>
      <c r="S55" s="75"/>
      <c r="T55" s="75" t="s">
        <v>356</v>
      </c>
      <c r="U55" s="75"/>
      <c r="V55" s="75"/>
      <c r="W55" s="75" t="s">
        <v>377</v>
      </c>
      <c r="X55" s="75"/>
      <c r="Y55" s="75"/>
      <c r="Z55" s="75"/>
      <c r="AA55" s="75" t="s">
        <v>342</v>
      </c>
      <c r="AB55" s="75"/>
      <c r="AC55" s="75" t="s">
        <v>378</v>
      </c>
      <c r="AD55" s="75"/>
      <c r="AE55" s="75"/>
      <c r="AF55" s="75"/>
      <c r="AG55" s="75"/>
      <c r="AH55" s="75"/>
      <c r="AI55" s="76"/>
      <c r="AJ55" s="77"/>
      <c r="AK55" s="77"/>
      <c r="AL55" s="77"/>
      <c r="AM55" s="77"/>
      <c r="AN55" s="77"/>
      <c r="AO55" s="77"/>
      <c r="AP55" s="77"/>
      <c r="AQ55" s="77"/>
      <c r="AR55" s="77"/>
      <c r="AS55" s="77" t="s">
        <v>384</v>
      </c>
      <c r="AT55" s="77" t="s">
        <v>432</v>
      </c>
      <c r="AU55" s="77"/>
      <c r="AV55" s="77"/>
      <c r="AW55" s="77" t="s">
        <v>345</v>
      </c>
      <c r="AX55" s="77"/>
      <c r="AY55" s="77" t="s">
        <v>416</v>
      </c>
      <c r="AZ55" s="77" t="s">
        <v>461</v>
      </c>
      <c r="BA55" s="77" t="s">
        <v>382</v>
      </c>
      <c r="BB55" s="77"/>
      <c r="BC55" s="77"/>
      <c r="BD55" s="77"/>
      <c r="BE55" s="77"/>
      <c r="BF55" s="77"/>
      <c r="BG55" s="77"/>
      <c r="BH55" s="78" t="s">
        <v>384</v>
      </c>
      <c r="BI55" s="78" t="s">
        <v>384</v>
      </c>
      <c r="BJ55" s="78" t="s">
        <v>384</v>
      </c>
      <c r="BK55" s="78" t="s">
        <v>382</v>
      </c>
      <c r="BL55" s="78" t="s">
        <v>25</v>
      </c>
      <c r="BM55" s="78">
        <v>7</v>
      </c>
      <c r="BN55" s="78">
        <v>7</v>
      </c>
      <c r="BO55" s="78"/>
      <c r="BP55" s="78"/>
      <c r="BQ55" s="78"/>
      <c r="BR55" s="78"/>
      <c r="BS55" s="78"/>
      <c r="BT55" s="78">
        <v>7</v>
      </c>
      <c r="BU55" s="78"/>
      <c r="BV55" s="78">
        <v>11</v>
      </c>
      <c r="BW55" s="78">
        <v>6</v>
      </c>
      <c r="BX55" s="78">
        <v>5</v>
      </c>
      <c r="BY55" s="78"/>
      <c r="BZ55" s="78"/>
      <c r="CA55" s="78">
        <v>3</v>
      </c>
      <c r="CB55" s="78"/>
      <c r="CC55" s="78"/>
      <c r="CD55" s="78"/>
      <c r="CE55" s="78"/>
      <c r="CF55" s="78">
        <v>7</v>
      </c>
      <c r="CG55" s="78"/>
      <c r="CH55" s="78"/>
      <c r="CI55" s="78">
        <v>5</v>
      </c>
      <c r="CJ55" s="78"/>
      <c r="CK55" s="78"/>
      <c r="CL55" s="78"/>
      <c r="CM55" s="78"/>
      <c r="CN55" s="78">
        <v>7</v>
      </c>
      <c r="CO55" s="79"/>
      <c r="CP55" s="80">
        <f t="shared" si="3"/>
        <v>0</v>
      </c>
      <c r="CQ55" s="81" t="str">
        <f t="shared" si="0"/>
        <v>Yes</v>
      </c>
      <c r="CR55" s="81" t="str">
        <f t="shared" si="4"/>
        <v>No</v>
      </c>
      <c r="CS55" s="81">
        <f t="shared" si="5"/>
        <v>6.6400000000000006</v>
      </c>
      <c r="CT55" s="81">
        <f t="shared" si="10"/>
        <v>-6.6400000000000006</v>
      </c>
      <c r="CU55" s="81">
        <f t="shared" si="10"/>
        <v>-6.6400000000000006</v>
      </c>
      <c r="CV55" s="81">
        <f t="shared" si="10"/>
        <v>-6.6400000000000006</v>
      </c>
      <c r="CW55" s="81">
        <f t="shared" si="10"/>
        <v>-6.6400000000000006</v>
      </c>
      <c r="CX55" s="81">
        <f t="shared" si="10"/>
        <v>-6.6400000000000006</v>
      </c>
      <c r="CY55" s="81">
        <f t="shared" si="10"/>
        <v>0.35999999999999943</v>
      </c>
      <c r="CZ55" s="81">
        <f t="shared" si="10"/>
        <v>-6.6400000000000006</v>
      </c>
      <c r="DA55" s="81">
        <f t="shared" si="6"/>
        <v>-2.2800000000000011</v>
      </c>
      <c r="DB55" s="81">
        <f t="shared" si="11"/>
        <v>-0.64000000000000057</v>
      </c>
      <c r="DC55" s="81">
        <f t="shared" si="11"/>
        <v>-1.6400000000000006</v>
      </c>
      <c r="DD55" s="81">
        <f t="shared" si="11"/>
        <v>-6.6400000000000006</v>
      </c>
      <c r="DE55" s="81">
        <f t="shared" si="11"/>
        <v>-6.6400000000000006</v>
      </c>
      <c r="DF55" s="81">
        <f t="shared" si="11"/>
        <v>-3.6400000000000006</v>
      </c>
      <c r="DG55" s="81">
        <f t="shared" si="11"/>
        <v>-6.6400000000000006</v>
      </c>
      <c r="DH55" s="81">
        <f t="shared" si="11"/>
        <v>-6.6400000000000006</v>
      </c>
      <c r="DI55" s="81">
        <f t="shared" si="11"/>
        <v>-6.6400000000000006</v>
      </c>
      <c r="DJ55" s="81">
        <f t="shared" si="9"/>
        <v>-6.6400000000000006</v>
      </c>
      <c r="DK55" s="81">
        <f t="shared" si="9"/>
        <v>0.35999999999999943</v>
      </c>
      <c r="DL55" s="81">
        <f t="shared" si="9"/>
        <v>-6.6400000000000006</v>
      </c>
      <c r="DM55" s="81">
        <f t="shared" si="9"/>
        <v>-6.6400000000000006</v>
      </c>
      <c r="DN55" s="81">
        <f t="shared" si="9"/>
        <v>-1.6400000000000006</v>
      </c>
      <c r="DO55" s="81">
        <f t="shared" si="8"/>
        <v>-6.6400000000000006</v>
      </c>
      <c r="DP55" s="81">
        <f t="shared" si="8"/>
        <v>-6.6400000000000006</v>
      </c>
      <c r="DQ55" s="81">
        <f t="shared" si="8"/>
        <v>-6.6400000000000006</v>
      </c>
      <c r="DR55" s="81">
        <f t="shared" si="8"/>
        <v>-6.6400000000000006</v>
      </c>
      <c r="DS55" s="81">
        <f t="shared" si="8"/>
        <v>0.35999999999999943</v>
      </c>
    </row>
    <row r="56" spans="1:123" x14ac:dyDescent="0.25">
      <c r="A56" s="75" t="s">
        <v>542</v>
      </c>
      <c r="B56" s="75" t="s">
        <v>543</v>
      </c>
      <c r="C56" s="75" t="s">
        <v>90</v>
      </c>
      <c r="D56" s="75"/>
      <c r="E56" s="75"/>
      <c r="F56" s="75">
        <v>1.5</v>
      </c>
      <c r="G56" s="75"/>
      <c r="H56" s="75"/>
      <c r="I56" s="75" t="s">
        <v>336</v>
      </c>
      <c r="J56" s="75"/>
      <c r="K56" s="75" t="s">
        <v>336</v>
      </c>
      <c r="L56" s="75" t="s">
        <v>353</v>
      </c>
      <c r="M56" s="75"/>
      <c r="N56" s="75"/>
      <c r="O56" s="75"/>
      <c r="P56" s="75" t="s">
        <v>367</v>
      </c>
      <c r="Q56" s="75" t="s">
        <v>367</v>
      </c>
      <c r="R56" s="75" t="s">
        <v>355</v>
      </c>
      <c r="S56" s="75"/>
      <c r="T56" s="75"/>
      <c r="U56" s="75"/>
      <c r="V56" s="75"/>
      <c r="W56" s="75" t="s">
        <v>369</v>
      </c>
      <c r="X56" s="75"/>
      <c r="Y56" s="75"/>
      <c r="Z56" s="75"/>
      <c r="AA56" s="75"/>
      <c r="AB56" s="75"/>
      <c r="AC56" s="75"/>
      <c r="AD56" s="75" t="s">
        <v>370</v>
      </c>
      <c r="AE56" s="75"/>
      <c r="AF56" s="75" t="s">
        <v>402</v>
      </c>
      <c r="AG56" s="75"/>
      <c r="AH56" s="75" t="s">
        <v>414</v>
      </c>
      <c r="AI56" s="76"/>
      <c r="AJ56" s="77" t="s">
        <v>362</v>
      </c>
      <c r="AK56" s="77"/>
      <c r="AL56" s="77"/>
      <c r="AM56" s="77"/>
      <c r="AN56" s="77"/>
      <c r="AO56" s="77"/>
      <c r="AP56" s="77"/>
      <c r="AQ56" s="77" t="s">
        <v>372</v>
      </c>
      <c r="AR56" s="77"/>
      <c r="AS56" s="77"/>
      <c r="AT56" s="77" t="s">
        <v>428</v>
      </c>
      <c r="AU56" s="77"/>
      <c r="AV56" s="77"/>
      <c r="AW56" s="77"/>
      <c r="AX56" s="77"/>
      <c r="AY56" s="77"/>
      <c r="AZ56" s="77"/>
      <c r="BA56" s="77" t="s">
        <v>382</v>
      </c>
      <c r="BB56" s="77" t="s">
        <v>349</v>
      </c>
      <c r="BC56" s="77"/>
      <c r="BD56" s="77"/>
      <c r="BE56" s="77"/>
      <c r="BF56" s="77"/>
      <c r="BG56" s="77"/>
      <c r="BH56" s="78" t="s">
        <v>345</v>
      </c>
      <c r="BI56" s="78" t="s">
        <v>345</v>
      </c>
      <c r="BJ56" s="78" t="s">
        <v>345</v>
      </c>
      <c r="BK56" s="78" t="s">
        <v>350</v>
      </c>
      <c r="BL56" s="78" t="s">
        <v>41</v>
      </c>
      <c r="BM56" s="78">
        <v>4</v>
      </c>
      <c r="BN56" s="78">
        <v>4</v>
      </c>
      <c r="BO56" s="78"/>
      <c r="BP56" s="78"/>
      <c r="BQ56" s="78"/>
      <c r="BR56" s="78"/>
      <c r="BS56" s="78"/>
      <c r="BT56" s="78"/>
      <c r="BU56" s="78"/>
      <c r="BV56" s="78"/>
      <c r="BW56" s="78"/>
      <c r="BX56" s="78"/>
      <c r="BY56" s="78"/>
      <c r="BZ56" s="78">
        <v>6</v>
      </c>
      <c r="CA56" s="78"/>
      <c r="CB56" s="78"/>
      <c r="CC56" s="78"/>
      <c r="CD56" s="78"/>
      <c r="CE56" s="78"/>
      <c r="CF56" s="78">
        <v>7</v>
      </c>
      <c r="CG56" s="78"/>
      <c r="CH56" s="78"/>
      <c r="CI56" s="78"/>
      <c r="CJ56" s="78">
        <v>4</v>
      </c>
      <c r="CK56" s="78"/>
      <c r="CL56" s="78"/>
      <c r="CM56" s="78">
        <v>2</v>
      </c>
      <c r="CN56" s="78">
        <v>5</v>
      </c>
      <c r="CO56" s="79"/>
      <c r="CP56" s="80">
        <f t="shared" si="3"/>
        <v>2</v>
      </c>
      <c r="CQ56" s="81" t="str">
        <f t="shared" si="0"/>
        <v>Yes</v>
      </c>
      <c r="CR56" s="81" t="str">
        <f t="shared" si="4"/>
        <v>No</v>
      </c>
      <c r="CS56" s="81">
        <f t="shared" si="5"/>
        <v>0</v>
      </c>
      <c r="CT56" s="81" t="str">
        <f t="shared" si="10"/>
        <v/>
      </c>
      <c r="CU56" s="81" t="str">
        <f t="shared" si="10"/>
        <v/>
      </c>
      <c r="CV56" s="81" t="str">
        <f t="shared" si="10"/>
        <v/>
      </c>
      <c r="CW56" s="81" t="str">
        <f t="shared" si="10"/>
        <v/>
      </c>
      <c r="CX56" s="81" t="str">
        <f t="shared" si="10"/>
        <v/>
      </c>
      <c r="CY56" s="81" t="str">
        <f t="shared" si="10"/>
        <v/>
      </c>
      <c r="CZ56" s="81" t="str">
        <f t="shared" si="10"/>
        <v/>
      </c>
      <c r="DA56" s="81" t="str">
        <f t="shared" si="6"/>
        <v/>
      </c>
      <c r="DB56" s="81" t="str">
        <f t="shared" si="11"/>
        <v/>
      </c>
      <c r="DC56" s="81" t="str">
        <f t="shared" si="11"/>
        <v/>
      </c>
      <c r="DD56" s="81" t="str">
        <f t="shared" si="11"/>
        <v/>
      </c>
      <c r="DE56" s="81" t="str">
        <f t="shared" si="11"/>
        <v/>
      </c>
      <c r="DF56" s="81" t="str">
        <f t="shared" si="11"/>
        <v/>
      </c>
      <c r="DG56" s="81" t="str">
        <f t="shared" si="11"/>
        <v/>
      </c>
      <c r="DH56" s="81" t="str">
        <f t="shared" si="11"/>
        <v/>
      </c>
      <c r="DI56" s="81" t="str">
        <f t="shared" si="11"/>
        <v/>
      </c>
      <c r="DJ56" s="81" t="str">
        <f t="shared" si="9"/>
        <v/>
      </c>
      <c r="DK56" s="81" t="str">
        <f t="shared" si="9"/>
        <v/>
      </c>
      <c r="DL56" s="81" t="str">
        <f t="shared" si="9"/>
        <v/>
      </c>
      <c r="DM56" s="81" t="str">
        <f t="shared" si="9"/>
        <v/>
      </c>
      <c r="DN56" s="81" t="str">
        <f t="shared" si="9"/>
        <v/>
      </c>
      <c r="DO56" s="81" t="str">
        <f t="shared" si="8"/>
        <v/>
      </c>
      <c r="DP56" s="81" t="str">
        <f t="shared" si="8"/>
        <v/>
      </c>
      <c r="DQ56" s="81" t="str">
        <f t="shared" si="8"/>
        <v/>
      </c>
      <c r="DR56" s="81" t="str">
        <f t="shared" si="8"/>
        <v/>
      </c>
      <c r="DS56" s="81" t="str">
        <f t="shared" si="8"/>
        <v/>
      </c>
    </row>
    <row r="57" spans="1:123" x14ac:dyDescent="0.25">
      <c r="A57" s="75" t="s">
        <v>544</v>
      </c>
      <c r="B57" s="75" t="s">
        <v>545</v>
      </c>
      <c r="C57" s="75" t="s">
        <v>40</v>
      </c>
      <c r="D57" s="75" t="s">
        <v>26</v>
      </c>
      <c r="E57" s="75">
        <v>-3.18</v>
      </c>
      <c r="F57" s="75">
        <v>2.8</v>
      </c>
      <c r="G57" s="75">
        <v>59.8</v>
      </c>
      <c r="H57" s="75"/>
      <c r="I57" s="75" t="s">
        <v>336</v>
      </c>
      <c r="J57" s="75"/>
      <c r="K57" s="75" t="s">
        <v>336</v>
      </c>
      <c r="L57" s="75"/>
      <c r="M57" s="75"/>
      <c r="N57" s="75"/>
      <c r="O57" s="75" t="s">
        <v>387</v>
      </c>
      <c r="P57" s="75" t="s">
        <v>354</v>
      </c>
      <c r="Q57" s="75" t="s">
        <v>354</v>
      </c>
      <c r="R57" s="75"/>
      <c r="S57" s="75"/>
      <c r="T57" s="75"/>
      <c r="U57" s="75"/>
      <c r="V57" s="75" t="s">
        <v>388</v>
      </c>
      <c r="W57" s="75" t="s">
        <v>377</v>
      </c>
      <c r="X57" s="75"/>
      <c r="Y57" s="75"/>
      <c r="Z57" s="75"/>
      <c r="AA57" s="75" t="s">
        <v>394</v>
      </c>
      <c r="AB57" s="75"/>
      <c r="AC57" s="75" t="s">
        <v>395</v>
      </c>
      <c r="AD57" s="75"/>
      <c r="AE57" s="75"/>
      <c r="AF57" s="75" t="s">
        <v>402</v>
      </c>
      <c r="AG57" s="75"/>
      <c r="AH57" s="75"/>
      <c r="AI57" s="76"/>
      <c r="AJ57" s="77" t="s">
        <v>345</v>
      </c>
      <c r="AK57" s="77"/>
      <c r="AL57" s="77"/>
      <c r="AM57" s="77"/>
      <c r="AN57" s="77"/>
      <c r="AO57" s="77"/>
      <c r="AP57" s="77"/>
      <c r="AQ57" s="77"/>
      <c r="AR57" s="77"/>
      <c r="AS57" s="77"/>
      <c r="AT57" s="77" t="s">
        <v>442</v>
      </c>
      <c r="AU57" s="77"/>
      <c r="AV57" s="77"/>
      <c r="AW57" s="77" t="s">
        <v>432</v>
      </c>
      <c r="AX57" s="77"/>
      <c r="AY57" s="77" t="s">
        <v>546</v>
      </c>
      <c r="AZ57" s="77"/>
      <c r="BA57" s="77"/>
      <c r="BB57" s="77"/>
      <c r="BC57" s="77"/>
      <c r="BD57" s="77"/>
      <c r="BE57" s="77"/>
      <c r="BF57" s="77"/>
      <c r="BG57" s="77"/>
      <c r="BH57" s="78" t="s">
        <v>362</v>
      </c>
      <c r="BI57" s="78" t="s">
        <v>438</v>
      </c>
      <c r="BJ57" s="78" t="s">
        <v>384</v>
      </c>
      <c r="BK57" s="78" t="s">
        <v>382</v>
      </c>
      <c r="BL57" s="78" t="s">
        <v>25</v>
      </c>
      <c r="BM57" s="78">
        <v>7</v>
      </c>
      <c r="BN57" s="78">
        <v>7</v>
      </c>
      <c r="BO57" s="78"/>
      <c r="BP57" s="78"/>
      <c r="BQ57" s="78"/>
      <c r="BR57" s="78"/>
      <c r="BS57" s="78"/>
      <c r="BT57" s="78"/>
      <c r="BU57" s="78"/>
      <c r="BV57" s="78">
        <v>11</v>
      </c>
      <c r="BW57" s="78">
        <v>6</v>
      </c>
      <c r="BX57" s="78">
        <v>5</v>
      </c>
      <c r="BY57" s="78"/>
      <c r="BZ57" s="78">
        <v>5</v>
      </c>
      <c r="CA57" s="78"/>
      <c r="CB57" s="78"/>
      <c r="CC57" s="78"/>
      <c r="CD57" s="78"/>
      <c r="CE57" s="78"/>
      <c r="CF57" s="78"/>
      <c r="CG57" s="78"/>
      <c r="CH57" s="78"/>
      <c r="CI57" s="78">
        <v>7</v>
      </c>
      <c r="CJ57" s="78"/>
      <c r="CK57" s="78"/>
      <c r="CL57" s="78"/>
      <c r="CM57" s="78"/>
      <c r="CN57" s="78">
        <v>8</v>
      </c>
      <c r="CO57" s="79"/>
      <c r="CP57" s="80">
        <f t="shared" si="3"/>
        <v>0</v>
      </c>
      <c r="CQ57" s="81" t="str">
        <f t="shared" si="0"/>
        <v>Yes</v>
      </c>
      <c r="CR57" s="81" t="str">
        <f t="shared" si="4"/>
        <v>No</v>
      </c>
      <c r="CS57" s="81">
        <f t="shared" si="5"/>
        <v>5.9799999999999995</v>
      </c>
      <c r="CT57" s="81">
        <f t="shared" si="10"/>
        <v>-5.9799999999999995</v>
      </c>
      <c r="CU57" s="81">
        <f t="shared" si="10"/>
        <v>-5.9799999999999995</v>
      </c>
      <c r="CV57" s="81">
        <f t="shared" si="10"/>
        <v>-5.9799999999999995</v>
      </c>
      <c r="CW57" s="81">
        <f t="shared" si="10"/>
        <v>-5.9799999999999995</v>
      </c>
      <c r="CX57" s="81">
        <f t="shared" si="10"/>
        <v>-5.9799999999999995</v>
      </c>
      <c r="CY57" s="81">
        <f t="shared" si="10"/>
        <v>-5.9799999999999995</v>
      </c>
      <c r="CZ57" s="81">
        <f t="shared" si="10"/>
        <v>-5.9799999999999995</v>
      </c>
      <c r="DA57" s="81">
        <f t="shared" si="6"/>
        <v>-0.95999999999999908</v>
      </c>
      <c r="DB57" s="81">
        <f t="shared" si="11"/>
        <v>2.0000000000000462E-2</v>
      </c>
      <c r="DC57" s="81">
        <f t="shared" si="11"/>
        <v>-0.97999999999999954</v>
      </c>
      <c r="DD57" s="81">
        <f t="shared" si="11"/>
        <v>-5.9799999999999995</v>
      </c>
      <c r="DE57" s="81">
        <f t="shared" si="11"/>
        <v>-0.97999999999999954</v>
      </c>
      <c r="DF57" s="81">
        <f t="shared" si="11"/>
        <v>-5.9799999999999995</v>
      </c>
      <c r="DG57" s="81">
        <f t="shared" si="11"/>
        <v>-5.9799999999999995</v>
      </c>
      <c r="DH57" s="81">
        <f t="shared" si="11"/>
        <v>-5.9799999999999995</v>
      </c>
      <c r="DI57" s="81">
        <f t="shared" si="11"/>
        <v>-5.9799999999999995</v>
      </c>
      <c r="DJ57" s="81">
        <f t="shared" si="9"/>
        <v>-5.9799999999999995</v>
      </c>
      <c r="DK57" s="81">
        <f t="shared" si="9"/>
        <v>-5.9799999999999995</v>
      </c>
      <c r="DL57" s="81">
        <f t="shared" si="9"/>
        <v>-5.9799999999999995</v>
      </c>
      <c r="DM57" s="81">
        <f t="shared" si="9"/>
        <v>-5.9799999999999995</v>
      </c>
      <c r="DN57" s="81">
        <f t="shared" si="9"/>
        <v>1.0200000000000005</v>
      </c>
      <c r="DO57" s="81">
        <f t="shared" si="8"/>
        <v>-5.9799999999999995</v>
      </c>
      <c r="DP57" s="81">
        <f t="shared" si="8"/>
        <v>-5.9799999999999995</v>
      </c>
      <c r="DQ57" s="81">
        <f t="shared" si="8"/>
        <v>-5.9799999999999995</v>
      </c>
      <c r="DR57" s="81">
        <f t="shared" si="8"/>
        <v>-5.9799999999999995</v>
      </c>
      <c r="DS57" s="81">
        <f t="shared" si="8"/>
        <v>2.0200000000000005</v>
      </c>
    </row>
    <row r="58" spans="1:123" x14ac:dyDescent="0.25">
      <c r="A58" s="75" t="s">
        <v>547</v>
      </c>
      <c r="B58" s="75" t="s">
        <v>548</v>
      </c>
      <c r="C58" s="75" t="s">
        <v>90</v>
      </c>
      <c r="D58" s="75" t="s">
        <v>108</v>
      </c>
      <c r="E58" s="75">
        <v>-3.38</v>
      </c>
      <c r="F58" s="75">
        <v>0.4</v>
      </c>
      <c r="G58" s="75">
        <v>37.799999999999997</v>
      </c>
      <c r="H58" s="75"/>
      <c r="I58" s="75" t="s">
        <v>336</v>
      </c>
      <c r="J58" s="75"/>
      <c r="K58" s="75" t="s">
        <v>336</v>
      </c>
      <c r="L58" s="75" t="s">
        <v>353</v>
      </c>
      <c r="M58" s="75"/>
      <c r="N58" s="75" t="s">
        <v>366</v>
      </c>
      <c r="O58" s="75"/>
      <c r="P58" s="75" t="s">
        <v>376</v>
      </c>
      <c r="Q58" s="75" t="s">
        <v>376</v>
      </c>
      <c r="R58" s="75"/>
      <c r="S58" s="75"/>
      <c r="T58" s="75"/>
      <c r="U58" s="75" t="s">
        <v>368</v>
      </c>
      <c r="V58" s="75"/>
      <c r="W58" s="75" t="s">
        <v>369</v>
      </c>
      <c r="X58" s="75"/>
      <c r="Y58" s="75"/>
      <c r="Z58" s="75"/>
      <c r="AA58" s="75"/>
      <c r="AB58" s="75"/>
      <c r="AC58" s="75"/>
      <c r="AD58" s="75" t="s">
        <v>370</v>
      </c>
      <c r="AE58" s="75"/>
      <c r="AF58" s="75"/>
      <c r="AG58" s="75"/>
      <c r="AH58" s="75" t="s">
        <v>414</v>
      </c>
      <c r="AI58" s="76"/>
      <c r="AJ58" s="77"/>
      <c r="AK58" s="77"/>
      <c r="AL58" s="77"/>
      <c r="AM58" s="77" t="s">
        <v>390</v>
      </c>
      <c r="AN58" s="77"/>
      <c r="AO58" s="77"/>
      <c r="AP58" s="77"/>
      <c r="AQ58" s="77"/>
      <c r="AR58" s="77"/>
      <c r="AS58" s="77"/>
      <c r="AT58" s="77" t="s">
        <v>344</v>
      </c>
      <c r="AU58" s="77"/>
      <c r="AV58" s="77"/>
      <c r="AW58" s="77"/>
      <c r="AX58" s="77"/>
      <c r="AY58" s="77"/>
      <c r="AZ58" s="77" t="s">
        <v>373</v>
      </c>
      <c r="BA58" s="77"/>
      <c r="BB58" s="77" t="s">
        <v>492</v>
      </c>
      <c r="BC58" s="77"/>
      <c r="BD58" s="77"/>
      <c r="BE58" s="77"/>
      <c r="BF58" s="77"/>
      <c r="BG58" s="77"/>
      <c r="BH58" s="78" t="s">
        <v>345</v>
      </c>
      <c r="BI58" s="78" t="s">
        <v>345</v>
      </c>
      <c r="BJ58" s="78" t="s">
        <v>345</v>
      </c>
      <c r="BK58" s="78" t="s">
        <v>350</v>
      </c>
      <c r="BL58" s="78" t="s">
        <v>41</v>
      </c>
      <c r="BM58" s="78">
        <v>4</v>
      </c>
      <c r="BN58" s="78">
        <v>4</v>
      </c>
      <c r="BO58" s="78"/>
      <c r="BP58" s="78">
        <v>4</v>
      </c>
      <c r="BQ58" s="78">
        <v>4</v>
      </c>
      <c r="BR58" s="78"/>
      <c r="BS58" s="78"/>
      <c r="BT58" s="78"/>
      <c r="BU58" s="78"/>
      <c r="BV58" s="78"/>
      <c r="BW58" s="78"/>
      <c r="BX58" s="78"/>
      <c r="BY58" s="78"/>
      <c r="BZ58" s="78"/>
      <c r="CA58" s="78">
        <v>1</v>
      </c>
      <c r="CB58" s="78"/>
      <c r="CC58" s="78"/>
      <c r="CD58" s="78"/>
      <c r="CE58" s="78"/>
      <c r="CF58" s="78"/>
      <c r="CG58" s="78"/>
      <c r="CH58" s="78"/>
      <c r="CI58" s="78"/>
      <c r="CJ58" s="78">
        <v>5.5</v>
      </c>
      <c r="CK58" s="78"/>
      <c r="CL58" s="78"/>
      <c r="CM58" s="78"/>
      <c r="CN58" s="78">
        <v>4</v>
      </c>
      <c r="CO58" s="79"/>
      <c r="CP58" s="80">
        <f t="shared" si="3"/>
        <v>0</v>
      </c>
      <c r="CQ58" s="81" t="str">
        <f t="shared" si="0"/>
        <v>No</v>
      </c>
      <c r="CR58" s="81" t="str">
        <f t="shared" si="4"/>
        <v>No</v>
      </c>
      <c r="CS58" s="81">
        <f t="shared" si="5"/>
        <v>3.78</v>
      </c>
      <c r="CT58" s="81">
        <f t="shared" si="10"/>
        <v>-3.78</v>
      </c>
      <c r="CU58" s="81">
        <f t="shared" si="10"/>
        <v>0.2200000000000002</v>
      </c>
      <c r="CV58" s="81">
        <f t="shared" si="10"/>
        <v>0.2200000000000002</v>
      </c>
      <c r="CW58" s="81">
        <f t="shared" si="10"/>
        <v>-3.78</v>
      </c>
      <c r="CX58" s="81">
        <f t="shared" si="10"/>
        <v>-3.78</v>
      </c>
      <c r="CY58" s="81">
        <f t="shared" si="10"/>
        <v>-3.78</v>
      </c>
      <c r="CZ58" s="81">
        <f t="shared" si="10"/>
        <v>-3.78</v>
      </c>
      <c r="DA58" s="81">
        <f t="shared" si="6"/>
        <v>-7.56</v>
      </c>
      <c r="DB58" s="81">
        <f t="shared" si="11"/>
        <v>-3.78</v>
      </c>
      <c r="DC58" s="81">
        <f t="shared" si="11"/>
        <v>-3.78</v>
      </c>
      <c r="DD58" s="81">
        <f t="shared" si="11"/>
        <v>-3.78</v>
      </c>
      <c r="DE58" s="81">
        <f t="shared" si="11"/>
        <v>-3.78</v>
      </c>
      <c r="DF58" s="81">
        <f t="shared" si="11"/>
        <v>-2.78</v>
      </c>
      <c r="DG58" s="81">
        <f t="shared" si="11"/>
        <v>-3.78</v>
      </c>
      <c r="DH58" s="81">
        <f t="shared" si="11"/>
        <v>-3.78</v>
      </c>
      <c r="DI58" s="81">
        <f t="shared" si="11"/>
        <v>-3.78</v>
      </c>
      <c r="DJ58" s="81">
        <f t="shared" si="9"/>
        <v>-3.78</v>
      </c>
      <c r="DK58" s="81">
        <f t="shared" si="9"/>
        <v>-3.78</v>
      </c>
      <c r="DL58" s="81">
        <f t="shared" si="9"/>
        <v>-3.78</v>
      </c>
      <c r="DM58" s="81">
        <f t="shared" si="9"/>
        <v>-3.78</v>
      </c>
      <c r="DN58" s="81">
        <f t="shared" si="9"/>
        <v>-3.78</v>
      </c>
      <c r="DO58" s="81">
        <f t="shared" si="8"/>
        <v>1.7200000000000002</v>
      </c>
      <c r="DP58" s="81">
        <f t="shared" si="8"/>
        <v>-3.78</v>
      </c>
      <c r="DQ58" s="81">
        <f t="shared" si="8"/>
        <v>-3.78</v>
      </c>
      <c r="DR58" s="81">
        <f t="shared" si="8"/>
        <v>-3.78</v>
      </c>
      <c r="DS58" s="81">
        <f t="shared" si="8"/>
        <v>0.2200000000000002</v>
      </c>
    </row>
    <row r="59" spans="1:123" x14ac:dyDescent="0.25">
      <c r="A59" s="75" t="s">
        <v>549</v>
      </c>
      <c r="B59" s="75" t="s">
        <v>550</v>
      </c>
      <c r="C59" s="75" t="s">
        <v>90</v>
      </c>
      <c r="D59" s="75" t="s">
        <v>40</v>
      </c>
      <c r="E59" s="75">
        <v>-2.7709999999999999</v>
      </c>
      <c r="F59" s="75">
        <v>2.4</v>
      </c>
      <c r="G59" s="75">
        <v>51.71</v>
      </c>
      <c r="H59" s="75"/>
      <c r="I59" s="75" t="s">
        <v>336</v>
      </c>
      <c r="J59" s="75"/>
      <c r="K59" s="75" t="s">
        <v>336</v>
      </c>
      <c r="L59" s="75"/>
      <c r="M59" s="75"/>
      <c r="N59" s="75"/>
      <c r="O59" s="75"/>
      <c r="P59" s="75" t="s">
        <v>354</v>
      </c>
      <c r="Q59" s="75" t="s">
        <v>354</v>
      </c>
      <c r="R59" s="75" t="s">
        <v>339</v>
      </c>
      <c r="S59" s="75" t="s">
        <v>441</v>
      </c>
      <c r="T59" s="75"/>
      <c r="U59" s="75"/>
      <c r="V59" s="75"/>
      <c r="W59" s="75" t="s">
        <v>369</v>
      </c>
      <c r="X59" s="75"/>
      <c r="Y59" s="75"/>
      <c r="Z59" s="75"/>
      <c r="AA59" s="75" t="s">
        <v>342</v>
      </c>
      <c r="AB59" s="75"/>
      <c r="AC59" s="75" t="s">
        <v>378</v>
      </c>
      <c r="AD59" s="75"/>
      <c r="AE59" s="75" t="s">
        <v>422</v>
      </c>
      <c r="AF59" s="75"/>
      <c r="AG59" s="75"/>
      <c r="AH59" s="75"/>
      <c r="AI59" s="76"/>
      <c r="AJ59" s="77"/>
      <c r="AK59" s="77"/>
      <c r="AL59" s="77"/>
      <c r="AM59" s="77"/>
      <c r="AN59" s="77"/>
      <c r="AO59" s="77"/>
      <c r="AP59" s="77"/>
      <c r="AQ59" s="77"/>
      <c r="AR59" s="77" t="s">
        <v>344</v>
      </c>
      <c r="AS59" s="77"/>
      <c r="AT59" s="77" t="s">
        <v>345</v>
      </c>
      <c r="AU59" s="77"/>
      <c r="AV59" s="77"/>
      <c r="AW59" s="77" t="s">
        <v>379</v>
      </c>
      <c r="AX59" s="77"/>
      <c r="AY59" s="77" t="s">
        <v>551</v>
      </c>
      <c r="AZ59" s="77"/>
      <c r="BA59" s="77" t="s">
        <v>382</v>
      </c>
      <c r="BB59" s="77"/>
      <c r="BC59" s="77"/>
      <c r="BD59" s="77"/>
      <c r="BE59" s="77"/>
      <c r="BF59" s="77"/>
      <c r="BG59" s="77"/>
      <c r="BH59" s="78" t="s">
        <v>362</v>
      </c>
      <c r="BI59" s="78" t="s">
        <v>362</v>
      </c>
      <c r="BJ59" s="78" t="s">
        <v>362</v>
      </c>
      <c r="BK59" s="78" t="s">
        <v>361</v>
      </c>
      <c r="BL59" s="78" t="s">
        <v>40</v>
      </c>
      <c r="BM59" s="78">
        <v>5.5</v>
      </c>
      <c r="BN59" s="78">
        <v>5.5</v>
      </c>
      <c r="BO59" s="78"/>
      <c r="BP59" s="78"/>
      <c r="BQ59" s="78"/>
      <c r="BR59" s="78">
        <v>4</v>
      </c>
      <c r="BS59" s="78"/>
      <c r="BT59" s="78"/>
      <c r="BU59" s="78"/>
      <c r="BV59" s="78">
        <v>13</v>
      </c>
      <c r="BW59" s="78">
        <v>7</v>
      </c>
      <c r="BX59" s="78">
        <v>6</v>
      </c>
      <c r="BY59" s="78"/>
      <c r="BZ59" s="78"/>
      <c r="CA59" s="78"/>
      <c r="CB59" s="78"/>
      <c r="CC59" s="78"/>
      <c r="CD59" s="78"/>
      <c r="CE59" s="78"/>
      <c r="CF59" s="78">
        <v>7</v>
      </c>
      <c r="CG59" s="78"/>
      <c r="CH59" s="78"/>
      <c r="CI59" s="78">
        <v>5</v>
      </c>
      <c r="CJ59" s="78"/>
      <c r="CK59" s="78"/>
      <c r="CL59" s="78"/>
      <c r="CM59" s="78"/>
      <c r="CN59" s="78">
        <v>5</v>
      </c>
      <c r="CO59" s="79"/>
      <c r="CP59" s="80">
        <f t="shared" si="3"/>
        <v>0</v>
      </c>
      <c r="CQ59" s="81" t="str">
        <f t="shared" si="0"/>
        <v>Yes</v>
      </c>
      <c r="CR59" s="81" t="str">
        <f t="shared" si="4"/>
        <v>No</v>
      </c>
      <c r="CS59" s="81">
        <f t="shared" si="5"/>
        <v>5.1710000000000003</v>
      </c>
      <c r="CT59" s="81">
        <f t="shared" si="10"/>
        <v>-5.1710000000000003</v>
      </c>
      <c r="CU59" s="81">
        <f t="shared" si="10"/>
        <v>-5.1710000000000003</v>
      </c>
      <c r="CV59" s="81">
        <f t="shared" si="10"/>
        <v>-5.1710000000000003</v>
      </c>
      <c r="CW59" s="81">
        <f t="shared" si="10"/>
        <v>-1.1710000000000003</v>
      </c>
      <c r="CX59" s="81">
        <f t="shared" si="10"/>
        <v>-5.1710000000000003</v>
      </c>
      <c r="CY59" s="81">
        <f t="shared" si="10"/>
        <v>-5.1710000000000003</v>
      </c>
      <c r="CZ59" s="81">
        <f t="shared" si="10"/>
        <v>-5.1710000000000003</v>
      </c>
      <c r="DA59" s="81">
        <f t="shared" si="6"/>
        <v>2.6579999999999995</v>
      </c>
      <c r="DB59" s="81">
        <f t="shared" si="11"/>
        <v>1.8289999999999997</v>
      </c>
      <c r="DC59" s="81">
        <f t="shared" si="11"/>
        <v>0.82899999999999974</v>
      </c>
      <c r="DD59" s="81">
        <f t="shared" si="11"/>
        <v>-5.1710000000000003</v>
      </c>
      <c r="DE59" s="81">
        <f t="shared" si="11"/>
        <v>-5.1710000000000003</v>
      </c>
      <c r="DF59" s="81">
        <f t="shared" si="11"/>
        <v>-5.1710000000000003</v>
      </c>
      <c r="DG59" s="81">
        <f t="shared" si="11"/>
        <v>-5.1710000000000003</v>
      </c>
      <c r="DH59" s="81">
        <f t="shared" si="11"/>
        <v>-5.1710000000000003</v>
      </c>
      <c r="DI59" s="81">
        <f t="shared" si="11"/>
        <v>-5.1710000000000003</v>
      </c>
      <c r="DJ59" s="81">
        <f t="shared" si="9"/>
        <v>-5.1710000000000003</v>
      </c>
      <c r="DK59" s="81">
        <f t="shared" si="9"/>
        <v>1.8289999999999997</v>
      </c>
      <c r="DL59" s="81">
        <f t="shared" si="9"/>
        <v>-5.1710000000000003</v>
      </c>
      <c r="DM59" s="81">
        <f t="shared" si="9"/>
        <v>-5.1710000000000003</v>
      </c>
      <c r="DN59" s="81">
        <f t="shared" si="9"/>
        <v>-0.17100000000000026</v>
      </c>
      <c r="DO59" s="81">
        <f t="shared" si="9"/>
        <v>-5.1710000000000003</v>
      </c>
      <c r="DP59" s="81">
        <f t="shared" si="9"/>
        <v>-5.1710000000000003</v>
      </c>
      <c r="DQ59" s="81">
        <f t="shared" si="9"/>
        <v>-5.1710000000000003</v>
      </c>
      <c r="DR59" s="81">
        <f t="shared" si="9"/>
        <v>-5.1710000000000003</v>
      </c>
      <c r="DS59" s="81">
        <f t="shared" si="9"/>
        <v>-0.17100000000000026</v>
      </c>
    </row>
    <row r="60" spans="1:123" x14ac:dyDescent="0.25">
      <c r="A60" s="75" t="s">
        <v>552</v>
      </c>
      <c r="B60" s="75" t="s">
        <v>553</v>
      </c>
      <c r="C60" s="75" t="s">
        <v>40</v>
      </c>
      <c r="D60" s="75"/>
      <c r="E60" s="75"/>
      <c r="F60" s="75">
        <v>2.4</v>
      </c>
      <c r="G60" s="75"/>
      <c r="H60" s="75"/>
      <c r="I60" s="75" t="s">
        <v>336</v>
      </c>
      <c r="J60" s="75"/>
      <c r="K60" s="75" t="s">
        <v>336</v>
      </c>
      <c r="L60" s="75" t="s">
        <v>336</v>
      </c>
      <c r="M60" s="75"/>
      <c r="N60" s="75"/>
      <c r="O60" s="75"/>
      <c r="P60" s="75" t="s">
        <v>367</v>
      </c>
      <c r="Q60" s="75" t="s">
        <v>367</v>
      </c>
      <c r="R60" s="75"/>
      <c r="S60" s="75" t="s">
        <v>412</v>
      </c>
      <c r="T60" s="75" t="s">
        <v>356</v>
      </c>
      <c r="U60" s="75"/>
      <c r="V60" s="75"/>
      <c r="W60" s="75" t="s">
        <v>377</v>
      </c>
      <c r="X60" s="75"/>
      <c r="Y60" s="75"/>
      <c r="Z60" s="75"/>
      <c r="AA60" s="75" t="s">
        <v>394</v>
      </c>
      <c r="AB60" s="75"/>
      <c r="AC60" s="75"/>
      <c r="AD60" s="75" t="s">
        <v>370</v>
      </c>
      <c r="AE60" s="75"/>
      <c r="AF60" s="75"/>
      <c r="AG60" s="75"/>
      <c r="AH60" s="75"/>
      <c r="AI60" s="76"/>
      <c r="AJ60" s="77"/>
      <c r="AK60" s="77"/>
      <c r="AL60" s="77"/>
      <c r="AM60" s="77"/>
      <c r="AN60" s="77"/>
      <c r="AO60" s="77"/>
      <c r="AP60" s="77"/>
      <c r="AQ60" s="77" t="s">
        <v>450</v>
      </c>
      <c r="AR60" s="77" t="s">
        <v>403</v>
      </c>
      <c r="AS60" s="77" t="s">
        <v>384</v>
      </c>
      <c r="AT60" s="77" t="s">
        <v>438</v>
      </c>
      <c r="AU60" s="77"/>
      <c r="AV60" s="77"/>
      <c r="AW60" s="77" t="s">
        <v>380</v>
      </c>
      <c r="AX60" s="77"/>
      <c r="AY60" s="77"/>
      <c r="AZ60" s="77"/>
      <c r="BA60" s="77"/>
      <c r="BB60" s="77"/>
      <c r="BC60" s="77"/>
      <c r="BD60" s="77"/>
      <c r="BE60" s="77"/>
      <c r="BF60" s="77"/>
      <c r="BG60" s="77"/>
      <c r="BH60" s="78" t="s">
        <v>345</v>
      </c>
      <c r="BI60" s="78" t="s">
        <v>384</v>
      </c>
      <c r="BJ60" s="78" t="s">
        <v>362</v>
      </c>
      <c r="BK60" s="78" t="s">
        <v>361</v>
      </c>
      <c r="BL60" s="78" t="s">
        <v>40</v>
      </c>
      <c r="BM60" s="78">
        <v>5.5</v>
      </c>
      <c r="BN60" s="78">
        <v>5.5</v>
      </c>
      <c r="BO60" s="78"/>
      <c r="BP60" s="78"/>
      <c r="BQ60" s="78"/>
      <c r="BR60" s="78">
        <v>6</v>
      </c>
      <c r="BS60" s="78"/>
      <c r="BT60" s="78">
        <v>7</v>
      </c>
      <c r="BU60" s="78"/>
      <c r="BV60" s="78"/>
      <c r="BW60" s="78"/>
      <c r="BX60" s="78"/>
      <c r="BY60" s="78"/>
      <c r="BZ60" s="78"/>
      <c r="CA60" s="78"/>
      <c r="CB60" s="78"/>
      <c r="CC60" s="78"/>
      <c r="CD60" s="78"/>
      <c r="CE60" s="78"/>
      <c r="CF60" s="78"/>
      <c r="CG60" s="78"/>
      <c r="CH60" s="78"/>
      <c r="CI60" s="78">
        <v>9</v>
      </c>
      <c r="CJ60" s="78"/>
      <c r="CK60" s="78"/>
      <c r="CL60" s="78"/>
      <c r="CM60" s="78">
        <v>2</v>
      </c>
      <c r="CN60" s="78">
        <v>8</v>
      </c>
      <c r="CO60" s="79"/>
      <c r="CP60" s="80">
        <f t="shared" si="3"/>
        <v>2</v>
      </c>
      <c r="CQ60" s="81" t="str">
        <f t="shared" si="0"/>
        <v>Yes</v>
      </c>
      <c r="CR60" s="81" t="str">
        <f t="shared" si="4"/>
        <v>No</v>
      </c>
      <c r="CS60" s="81">
        <f t="shared" si="5"/>
        <v>0</v>
      </c>
      <c r="CT60" s="81" t="str">
        <f t="shared" si="10"/>
        <v/>
      </c>
      <c r="CU60" s="81" t="str">
        <f t="shared" si="10"/>
        <v/>
      </c>
      <c r="CV60" s="81" t="str">
        <f t="shared" si="10"/>
        <v/>
      </c>
      <c r="CW60" s="81" t="str">
        <f t="shared" si="10"/>
        <v/>
      </c>
      <c r="CX60" s="81" t="str">
        <f t="shared" si="10"/>
        <v/>
      </c>
      <c r="CY60" s="81" t="str">
        <f t="shared" si="10"/>
        <v/>
      </c>
      <c r="CZ60" s="81" t="str">
        <f t="shared" si="10"/>
        <v/>
      </c>
      <c r="DA60" s="81" t="str">
        <f t="shared" si="6"/>
        <v/>
      </c>
      <c r="DB60" s="81" t="str">
        <f t="shared" si="11"/>
        <v/>
      </c>
      <c r="DC60" s="81" t="str">
        <f t="shared" si="11"/>
        <v/>
      </c>
      <c r="DD60" s="81" t="str">
        <f t="shared" si="11"/>
        <v/>
      </c>
      <c r="DE60" s="81" t="str">
        <f t="shared" si="11"/>
        <v/>
      </c>
      <c r="DF60" s="81" t="str">
        <f t="shared" si="11"/>
        <v/>
      </c>
      <c r="DG60" s="81" t="str">
        <f t="shared" si="11"/>
        <v/>
      </c>
      <c r="DH60" s="81" t="str">
        <f t="shared" si="11"/>
        <v/>
      </c>
      <c r="DI60" s="81" t="str">
        <f t="shared" si="11"/>
        <v/>
      </c>
      <c r="DJ60" s="81" t="str">
        <f t="shared" si="11"/>
        <v/>
      </c>
      <c r="DK60" s="81" t="str">
        <f t="shared" si="11"/>
        <v/>
      </c>
      <c r="DL60" s="81" t="str">
        <f t="shared" si="11"/>
        <v/>
      </c>
      <c r="DM60" s="81" t="str">
        <f t="shared" si="11"/>
        <v/>
      </c>
      <c r="DN60" s="81" t="str">
        <f t="shared" si="11"/>
        <v/>
      </c>
      <c r="DO60" s="81" t="str">
        <f t="shared" si="11"/>
        <v/>
      </c>
      <c r="DP60" s="81" t="str">
        <f t="shared" si="11"/>
        <v/>
      </c>
      <c r="DQ60" s="81" t="str">
        <f t="shared" si="11"/>
        <v/>
      </c>
      <c r="DR60" s="81" t="str">
        <f t="shared" ref="DR60:DS91" si="12">IF($G60&gt;0,CM60-$CS60,"")</f>
        <v/>
      </c>
      <c r="DS60" s="81" t="str">
        <f t="shared" si="12"/>
        <v/>
      </c>
    </row>
    <row r="61" spans="1:123" x14ac:dyDescent="0.25">
      <c r="A61" s="75" t="s">
        <v>554</v>
      </c>
      <c r="B61" s="75" t="s">
        <v>555</v>
      </c>
      <c r="C61" s="75" t="s">
        <v>40</v>
      </c>
      <c r="D61" s="75" t="s">
        <v>108</v>
      </c>
      <c r="E61" s="75">
        <v>0.67</v>
      </c>
      <c r="F61" s="75">
        <v>2.1</v>
      </c>
      <c r="G61" s="75">
        <v>14.3</v>
      </c>
      <c r="H61" s="75" t="s">
        <v>27</v>
      </c>
      <c r="I61" s="75" t="s">
        <v>336</v>
      </c>
      <c r="J61" s="75"/>
      <c r="K61" s="75" t="s">
        <v>336</v>
      </c>
      <c r="L61" s="75" t="s">
        <v>336</v>
      </c>
      <c r="M61" s="75"/>
      <c r="N61" s="75"/>
      <c r="O61" s="75"/>
      <c r="P61" s="75" t="s">
        <v>338</v>
      </c>
      <c r="Q61" s="75" t="s">
        <v>338</v>
      </c>
      <c r="R61" s="75" t="s">
        <v>339</v>
      </c>
      <c r="S61" s="75"/>
      <c r="T61" s="75" t="s">
        <v>340</v>
      </c>
      <c r="U61" s="75"/>
      <c r="V61" s="75"/>
      <c r="W61" s="75" t="s">
        <v>426</v>
      </c>
      <c r="X61" s="75"/>
      <c r="Y61" s="75"/>
      <c r="Z61" s="75"/>
      <c r="AA61" s="75"/>
      <c r="AB61" s="75" t="s">
        <v>464</v>
      </c>
      <c r="AC61" s="75" t="s">
        <v>395</v>
      </c>
      <c r="AD61" s="75"/>
      <c r="AE61" s="75"/>
      <c r="AF61" s="75" t="s">
        <v>402</v>
      </c>
      <c r="AG61" s="75"/>
      <c r="AH61" s="75"/>
      <c r="AI61" s="76"/>
      <c r="AJ61" s="77" t="s">
        <v>465</v>
      </c>
      <c r="AK61" s="77"/>
      <c r="AL61" s="77"/>
      <c r="AM61" s="77"/>
      <c r="AN61" s="77"/>
      <c r="AO61" s="77"/>
      <c r="AP61" s="77"/>
      <c r="AQ61" s="77" t="s">
        <v>344</v>
      </c>
      <c r="AR61" s="77"/>
      <c r="AS61" s="77" t="s">
        <v>372</v>
      </c>
      <c r="AT61" s="77" t="s">
        <v>346</v>
      </c>
      <c r="AU61" s="77"/>
      <c r="AV61" s="77"/>
      <c r="AW61" s="77"/>
      <c r="AX61" s="77"/>
      <c r="AY61" s="77" t="s">
        <v>508</v>
      </c>
      <c r="AZ61" s="77"/>
      <c r="BA61" s="77" t="s">
        <v>349</v>
      </c>
      <c r="BB61" s="77"/>
      <c r="BC61" s="77"/>
      <c r="BD61" s="77"/>
      <c r="BE61" s="77"/>
      <c r="BF61" s="77"/>
      <c r="BG61" s="77"/>
      <c r="BH61" s="78" t="s">
        <v>389</v>
      </c>
      <c r="BI61" s="78" t="s">
        <v>345</v>
      </c>
      <c r="BJ61" s="78" t="s">
        <v>344</v>
      </c>
      <c r="BK61" s="78" t="s">
        <v>350</v>
      </c>
      <c r="BL61" s="78" t="s">
        <v>41</v>
      </c>
      <c r="BM61" s="78">
        <v>4</v>
      </c>
      <c r="BN61" s="78">
        <v>4</v>
      </c>
      <c r="BO61" s="78"/>
      <c r="BP61" s="78"/>
      <c r="BQ61" s="78"/>
      <c r="BR61" s="78"/>
      <c r="BS61" s="78"/>
      <c r="BT61" s="78">
        <v>2</v>
      </c>
      <c r="BU61" s="78"/>
      <c r="BV61" s="78">
        <v>10</v>
      </c>
      <c r="BW61" s="78">
        <v>5</v>
      </c>
      <c r="BX61" s="78">
        <v>5</v>
      </c>
      <c r="BY61" s="78"/>
      <c r="BZ61" s="78">
        <v>1</v>
      </c>
      <c r="CA61" s="78"/>
      <c r="CB61" s="78"/>
      <c r="CC61" s="78"/>
      <c r="CD61" s="78"/>
      <c r="CE61" s="78"/>
      <c r="CF61" s="78">
        <v>4</v>
      </c>
      <c r="CG61" s="78"/>
      <c r="CH61" s="78"/>
      <c r="CI61" s="78"/>
      <c r="CJ61" s="78"/>
      <c r="CK61" s="78"/>
      <c r="CL61" s="78"/>
      <c r="CM61" s="78">
        <v>4</v>
      </c>
      <c r="CN61" s="78">
        <v>3</v>
      </c>
      <c r="CO61" s="79"/>
      <c r="CP61" s="80">
        <f t="shared" si="3"/>
        <v>4</v>
      </c>
      <c r="CQ61" s="81" t="str">
        <f t="shared" si="0"/>
        <v>No</v>
      </c>
      <c r="CR61" s="81" t="str">
        <f t="shared" si="4"/>
        <v>No</v>
      </c>
      <c r="CS61" s="81">
        <f t="shared" si="5"/>
        <v>1.4300000000000002</v>
      </c>
      <c r="CT61" s="81">
        <f t="shared" si="10"/>
        <v>-1.4300000000000002</v>
      </c>
      <c r="CU61" s="81">
        <f t="shared" si="10"/>
        <v>-1.4300000000000002</v>
      </c>
      <c r="CV61" s="81">
        <f t="shared" si="10"/>
        <v>-1.4300000000000002</v>
      </c>
      <c r="CW61" s="81">
        <f t="shared" si="10"/>
        <v>-1.4300000000000002</v>
      </c>
      <c r="CX61" s="81">
        <f t="shared" si="10"/>
        <v>-1.4300000000000002</v>
      </c>
      <c r="CY61" s="81">
        <f t="shared" si="10"/>
        <v>0.56999999999999984</v>
      </c>
      <c r="CZ61" s="81">
        <f t="shared" si="10"/>
        <v>-1.4300000000000002</v>
      </c>
      <c r="DA61" s="81">
        <f t="shared" si="6"/>
        <v>7.14</v>
      </c>
      <c r="DB61" s="81">
        <f t="shared" si="11"/>
        <v>3.57</v>
      </c>
      <c r="DC61" s="81">
        <f t="shared" si="11"/>
        <v>3.57</v>
      </c>
      <c r="DD61" s="81">
        <f t="shared" si="11"/>
        <v>-1.4300000000000002</v>
      </c>
      <c r="DE61" s="81">
        <f t="shared" si="11"/>
        <v>-0.43000000000000016</v>
      </c>
      <c r="DF61" s="81">
        <f t="shared" si="11"/>
        <v>-1.4300000000000002</v>
      </c>
      <c r="DG61" s="81">
        <f t="shared" si="11"/>
        <v>-1.4300000000000002</v>
      </c>
      <c r="DH61" s="81">
        <f t="shared" si="11"/>
        <v>-1.4300000000000002</v>
      </c>
      <c r="DI61" s="81">
        <f t="shared" si="11"/>
        <v>-1.4300000000000002</v>
      </c>
      <c r="DJ61" s="81">
        <f t="shared" si="11"/>
        <v>-1.4300000000000002</v>
      </c>
      <c r="DK61" s="81">
        <f t="shared" si="11"/>
        <v>2.57</v>
      </c>
      <c r="DL61" s="81">
        <f t="shared" si="11"/>
        <v>-1.4300000000000002</v>
      </c>
      <c r="DM61" s="81">
        <f t="shared" si="11"/>
        <v>-1.4300000000000002</v>
      </c>
      <c r="DN61" s="81">
        <f t="shared" si="11"/>
        <v>-1.4300000000000002</v>
      </c>
      <c r="DO61" s="81">
        <f t="shared" si="11"/>
        <v>-1.4300000000000002</v>
      </c>
      <c r="DP61" s="81">
        <f t="shared" si="11"/>
        <v>-1.4300000000000002</v>
      </c>
      <c r="DQ61" s="81">
        <f t="shared" si="11"/>
        <v>-1.4300000000000002</v>
      </c>
      <c r="DR61" s="81">
        <f t="shared" si="12"/>
        <v>2.57</v>
      </c>
      <c r="DS61" s="81">
        <f t="shared" si="12"/>
        <v>1.5699999999999998</v>
      </c>
    </row>
    <row r="62" spans="1:123" x14ac:dyDescent="0.25">
      <c r="A62" s="75" t="s">
        <v>556</v>
      </c>
      <c r="B62" s="75" t="s">
        <v>468</v>
      </c>
      <c r="C62" s="75" t="s">
        <v>40</v>
      </c>
      <c r="D62" s="75" t="s">
        <v>40</v>
      </c>
      <c r="E62" s="75">
        <v>-1.7649999999999999</v>
      </c>
      <c r="F62" s="75">
        <v>2.15</v>
      </c>
      <c r="G62" s="75">
        <v>39.15</v>
      </c>
      <c r="H62" s="75" t="s">
        <v>27</v>
      </c>
      <c r="I62" s="75" t="s">
        <v>353</v>
      </c>
      <c r="J62" s="75"/>
      <c r="K62" s="75" t="s">
        <v>336</v>
      </c>
      <c r="L62" s="75"/>
      <c r="M62" s="75"/>
      <c r="N62" s="75"/>
      <c r="O62" s="75" t="s">
        <v>387</v>
      </c>
      <c r="P62" s="75" t="s">
        <v>354</v>
      </c>
      <c r="Q62" s="75" t="s">
        <v>354</v>
      </c>
      <c r="R62" s="75"/>
      <c r="S62" s="75"/>
      <c r="T62" s="75" t="s">
        <v>340</v>
      </c>
      <c r="U62" s="75"/>
      <c r="V62" s="75"/>
      <c r="W62" s="75" t="s">
        <v>341</v>
      </c>
      <c r="X62" s="75"/>
      <c r="Y62" s="75"/>
      <c r="Z62" s="75"/>
      <c r="AA62" s="75"/>
      <c r="AB62" s="75"/>
      <c r="AC62" s="75" t="s">
        <v>343</v>
      </c>
      <c r="AD62" s="75"/>
      <c r="AE62" s="75"/>
      <c r="AF62" s="75" t="s">
        <v>455</v>
      </c>
      <c r="AG62" s="75" t="s">
        <v>357</v>
      </c>
      <c r="AH62" s="75"/>
      <c r="AI62" s="76"/>
      <c r="AJ62" s="77" t="s">
        <v>344</v>
      </c>
      <c r="AK62" s="77"/>
      <c r="AL62" s="77"/>
      <c r="AM62" s="77"/>
      <c r="AN62" s="77"/>
      <c r="AO62" s="77"/>
      <c r="AP62" s="77"/>
      <c r="AQ62" s="77"/>
      <c r="AR62" s="77"/>
      <c r="AS62" s="77" t="s">
        <v>384</v>
      </c>
      <c r="AT62" s="77" t="s">
        <v>362</v>
      </c>
      <c r="AU62" s="77"/>
      <c r="AV62" s="77"/>
      <c r="AW62" s="77"/>
      <c r="AX62" s="77"/>
      <c r="AY62" s="77" t="s">
        <v>534</v>
      </c>
      <c r="AZ62" s="77"/>
      <c r="BA62" s="77"/>
      <c r="BB62" s="77"/>
      <c r="BC62" s="77" t="s">
        <v>361</v>
      </c>
      <c r="BD62" s="77" t="s">
        <v>35</v>
      </c>
      <c r="BE62" s="77"/>
      <c r="BF62" s="77"/>
      <c r="BG62" s="77"/>
      <c r="BH62" s="78" t="s">
        <v>344</v>
      </c>
      <c r="BI62" s="78" t="s">
        <v>362</v>
      </c>
      <c r="BJ62" s="78" t="s">
        <v>345</v>
      </c>
      <c r="BK62" s="78" t="s">
        <v>350</v>
      </c>
      <c r="BL62" s="78" t="s">
        <v>41</v>
      </c>
      <c r="BM62" s="78">
        <v>4</v>
      </c>
      <c r="BN62" s="78">
        <v>4</v>
      </c>
      <c r="BO62" s="78"/>
      <c r="BP62" s="78"/>
      <c r="BQ62" s="78"/>
      <c r="BR62" s="78"/>
      <c r="BS62" s="78"/>
      <c r="BT62" s="78">
        <v>7</v>
      </c>
      <c r="BU62" s="78"/>
      <c r="BV62" s="78">
        <v>9</v>
      </c>
      <c r="BW62" s="78">
        <v>5</v>
      </c>
      <c r="BX62" s="78">
        <v>4</v>
      </c>
      <c r="BY62" s="78"/>
      <c r="BZ62" s="78">
        <v>4</v>
      </c>
      <c r="CA62" s="78"/>
      <c r="CB62" s="78">
        <v>1.75</v>
      </c>
      <c r="CC62" s="78"/>
      <c r="CD62" s="78"/>
      <c r="CE62" s="78"/>
      <c r="CF62" s="78"/>
      <c r="CG62" s="78"/>
      <c r="CH62" s="78"/>
      <c r="CI62" s="78"/>
      <c r="CJ62" s="78"/>
      <c r="CK62" s="78">
        <v>5.5</v>
      </c>
      <c r="CL62" s="78"/>
      <c r="CM62" s="78"/>
      <c r="CN62" s="78">
        <v>6</v>
      </c>
      <c r="CO62" s="79"/>
      <c r="CP62" s="80">
        <f t="shared" si="3"/>
        <v>0</v>
      </c>
      <c r="CQ62" s="81" t="str">
        <f t="shared" si="0"/>
        <v>Yes</v>
      </c>
      <c r="CR62" s="81" t="str">
        <f t="shared" si="4"/>
        <v>No</v>
      </c>
      <c r="CS62" s="81">
        <f t="shared" si="5"/>
        <v>3.915</v>
      </c>
      <c r="CT62" s="81">
        <f t="shared" si="10"/>
        <v>-3.915</v>
      </c>
      <c r="CU62" s="81">
        <f t="shared" si="10"/>
        <v>-3.915</v>
      </c>
      <c r="CV62" s="81">
        <f t="shared" si="10"/>
        <v>-3.915</v>
      </c>
      <c r="CW62" s="81">
        <f t="shared" si="10"/>
        <v>-3.915</v>
      </c>
      <c r="CX62" s="81">
        <f t="shared" si="10"/>
        <v>-3.915</v>
      </c>
      <c r="CY62" s="81">
        <f t="shared" si="10"/>
        <v>3.085</v>
      </c>
      <c r="CZ62" s="81">
        <f t="shared" si="10"/>
        <v>-3.915</v>
      </c>
      <c r="DA62" s="81">
        <f t="shared" si="6"/>
        <v>1.17</v>
      </c>
      <c r="DB62" s="81">
        <f t="shared" si="11"/>
        <v>1.085</v>
      </c>
      <c r="DC62" s="81">
        <f t="shared" si="11"/>
        <v>8.4999999999999964E-2</v>
      </c>
      <c r="DD62" s="81">
        <f t="shared" si="11"/>
        <v>-3.915</v>
      </c>
      <c r="DE62" s="81">
        <f t="shared" si="11"/>
        <v>8.4999999999999964E-2</v>
      </c>
      <c r="DF62" s="81">
        <f t="shared" si="11"/>
        <v>-3.915</v>
      </c>
      <c r="DG62" s="81">
        <f t="shared" si="11"/>
        <v>-2.165</v>
      </c>
      <c r="DH62" s="81">
        <f t="shared" si="11"/>
        <v>-3.915</v>
      </c>
      <c r="DI62" s="81">
        <f t="shared" si="11"/>
        <v>-3.915</v>
      </c>
      <c r="DJ62" s="81">
        <f t="shared" si="11"/>
        <v>-3.915</v>
      </c>
      <c r="DK62" s="81">
        <f t="shared" si="11"/>
        <v>-3.915</v>
      </c>
      <c r="DL62" s="81">
        <f t="shared" si="11"/>
        <v>-3.915</v>
      </c>
      <c r="DM62" s="81">
        <f t="shared" si="11"/>
        <v>-3.915</v>
      </c>
      <c r="DN62" s="81">
        <f t="shared" si="11"/>
        <v>-3.915</v>
      </c>
      <c r="DO62" s="81">
        <f t="shared" si="11"/>
        <v>-3.915</v>
      </c>
      <c r="DP62" s="81">
        <f t="shared" si="11"/>
        <v>1.585</v>
      </c>
      <c r="DQ62" s="81">
        <f t="shared" si="11"/>
        <v>-3.915</v>
      </c>
      <c r="DR62" s="81">
        <f t="shared" si="12"/>
        <v>-3.915</v>
      </c>
      <c r="DS62" s="81">
        <f t="shared" si="12"/>
        <v>2.085</v>
      </c>
    </row>
    <row r="63" spans="1:123" x14ac:dyDescent="0.25">
      <c r="A63" s="75" t="s">
        <v>557</v>
      </c>
      <c r="B63" s="75" t="s">
        <v>558</v>
      </c>
      <c r="C63" s="75" t="s">
        <v>90</v>
      </c>
      <c r="D63" s="75" t="s">
        <v>26</v>
      </c>
      <c r="E63" s="75">
        <v>-5.8520000000000003</v>
      </c>
      <c r="F63" s="75">
        <v>0.55000000000000004</v>
      </c>
      <c r="G63" s="75">
        <v>64.02</v>
      </c>
      <c r="H63" s="75"/>
      <c r="I63" s="75" t="s">
        <v>336</v>
      </c>
      <c r="J63" s="75" t="s">
        <v>353</v>
      </c>
      <c r="K63" s="75" t="s">
        <v>336</v>
      </c>
      <c r="L63" s="75"/>
      <c r="M63" s="75"/>
      <c r="N63" s="75" t="s">
        <v>366</v>
      </c>
      <c r="O63" s="75"/>
      <c r="P63" s="75" t="s">
        <v>376</v>
      </c>
      <c r="Q63" s="75" t="s">
        <v>376</v>
      </c>
      <c r="R63" s="75" t="s">
        <v>339</v>
      </c>
      <c r="S63" s="75"/>
      <c r="T63" s="75" t="s">
        <v>340</v>
      </c>
      <c r="U63" s="75"/>
      <c r="V63" s="75"/>
      <c r="W63" s="75" t="s">
        <v>369</v>
      </c>
      <c r="X63" s="75"/>
      <c r="Y63" s="75"/>
      <c r="Z63" s="75"/>
      <c r="AA63" s="75"/>
      <c r="AB63" s="75"/>
      <c r="AC63" s="75"/>
      <c r="AD63" s="75" t="s">
        <v>370</v>
      </c>
      <c r="AE63" s="75"/>
      <c r="AF63" s="75"/>
      <c r="AG63" s="75"/>
      <c r="AH63" s="75"/>
      <c r="AI63" s="76"/>
      <c r="AJ63" s="77"/>
      <c r="AK63" s="77"/>
      <c r="AL63" s="77"/>
      <c r="AM63" s="77"/>
      <c r="AN63" s="77"/>
      <c r="AO63" s="77"/>
      <c r="AP63" s="77"/>
      <c r="AQ63" s="77"/>
      <c r="AR63" s="77"/>
      <c r="AS63" s="77" t="s">
        <v>345</v>
      </c>
      <c r="AT63" s="77" t="s">
        <v>451</v>
      </c>
      <c r="AU63" s="77"/>
      <c r="AV63" s="77"/>
      <c r="AW63" s="77"/>
      <c r="AX63" s="77"/>
      <c r="AY63" s="77"/>
      <c r="AZ63" s="77" t="s">
        <v>26</v>
      </c>
      <c r="BA63" s="77" t="s">
        <v>444</v>
      </c>
      <c r="BB63" s="77"/>
      <c r="BC63" s="77"/>
      <c r="BD63" s="77"/>
      <c r="BE63" s="77"/>
      <c r="BF63" s="77"/>
      <c r="BG63" s="77"/>
      <c r="BH63" s="78" t="s">
        <v>384</v>
      </c>
      <c r="BI63" s="78" t="s">
        <v>384</v>
      </c>
      <c r="BJ63" s="78" t="s">
        <v>384</v>
      </c>
      <c r="BK63" s="78" t="s">
        <v>382</v>
      </c>
      <c r="BL63" s="78" t="s">
        <v>25</v>
      </c>
      <c r="BM63" s="78">
        <v>7</v>
      </c>
      <c r="BN63" s="78">
        <v>7</v>
      </c>
      <c r="BO63" s="78"/>
      <c r="BP63" s="78"/>
      <c r="BQ63" s="78"/>
      <c r="BR63" s="78"/>
      <c r="BS63" s="78"/>
      <c r="BT63" s="78">
        <v>5</v>
      </c>
      <c r="BU63" s="78"/>
      <c r="BV63" s="78"/>
      <c r="BW63" s="78"/>
      <c r="BX63" s="78"/>
      <c r="BY63" s="78"/>
      <c r="BZ63" s="78"/>
      <c r="CA63" s="78">
        <v>0</v>
      </c>
      <c r="CB63" s="78"/>
      <c r="CC63" s="78"/>
      <c r="CD63" s="78"/>
      <c r="CE63" s="78"/>
      <c r="CF63" s="78">
        <v>5.5</v>
      </c>
      <c r="CG63" s="78"/>
      <c r="CH63" s="78"/>
      <c r="CI63" s="78"/>
      <c r="CJ63" s="78"/>
      <c r="CK63" s="78"/>
      <c r="CL63" s="78"/>
      <c r="CM63" s="78"/>
      <c r="CN63" s="78">
        <v>6</v>
      </c>
      <c r="CO63" s="79"/>
      <c r="CP63" s="80">
        <f t="shared" si="3"/>
        <v>0</v>
      </c>
      <c r="CQ63" s="81" t="str">
        <f t="shared" si="0"/>
        <v>Yes</v>
      </c>
      <c r="CR63" s="81" t="str">
        <f t="shared" si="4"/>
        <v>No</v>
      </c>
      <c r="CS63" s="81">
        <f t="shared" si="5"/>
        <v>6.4019999999999992</v>
      </c>
      <c r="CT63" s="81">
        <f t="shared" si="10"/>
        <v>-6.4019999999999992</v>
      </c>
      <c r="CU63" s="81">
        <f t="shared" si="10"/>
        <v>-6.4019999999999992</v>
      </c>
      <c r="CV63" s="81">
        <f t="shared" si="10"/>
        <v>-6.4019999999999992</v>
      </c>
      <c r="CW63" s="81">
        <f t="shared" si="10"/>
        <v>-6.4019999999999992</v>
      </c>
      <c r="CX63" s="81">
        <f t="shared" si="10"/>
        <v>-6.4019999999999992</v>
      </c>
      <c r="CY63" s="81">
        <f t="shared" si="10"/>
        <v>-1.4019999999999992</v>
      </c>
      <c r="CZ63" s="81">
        <f t="shared" si="10"/>
        <v>-6.4019999999999992</v>
      </c>
      <c r="DA63" s="81">
        <f t="shared" si="6"/>
        <v>-12.803999999999998</v>
      </c>
      <c r="DB63" s="81">
        <f t="shared" si="11"/>
        <v>-6.4019999999999992</v>
      </c>
      <c r="DC63" s="81">
        <f t="shared" si="11"/>
        <v>-6.4019999999999992</v>
      </c>
      <c r="DD63" s="81">
        <f t="shared" si="11"/>
        <v>-6.4019999999999992</v>
      </c>
      <c r="DE63" s="81">
        <f t="shared" si="11"/>
        <v>-6.4019999999999992</v>
      </c>
      <c r="DF63" s="81">
        <f t="shared" si="11"/>
        <v>-6.4019999999999992</v>
      </c>
      <c r="DG63" s="81">
        <f t="shared" si="11"/>
        <v>-6.4019999999999992</v>
      </c>
      <c r="DH63" s="81">
        <f t="shared" si="11"/>
        <v>-6.4019999999999992</v>
      </c>
      <c r="DI63" s="81">
        <f t="shared" si="11"/>
        <v>-6.4019999999999992</v>
      </c>
      <c r="DJ63" s="81">
        <f t="shared" si="11"/>
        <v>-6.4019999999999992</v>
      </c>
      <c r="DK63" s="81">
        <f t="shared" si="11"/>
        <v>-0.90199999999999925</v>
      </c>
      <c r="DL63" s="81">
        <f t="shared" si="11"/>
        <v>-6.4019999999999992</v>
      </c>
      <c r="DM63" s="81">
        <f t="shared" si="11"/>
        <v>-6.4019999999999992</v>
      </c>
      <c r="DN63" s="81">
        <f t="shared" si="11"/>
        <v>-6.4019999999999992</v>
      </c>
      <c r="DO63" s="81">
        <f t="shared" si="11"/>
        <v>-6.4019999999999992</v>
      </c>
      <c r="DP63" s="81">
        <f t="shared" si="11"/>
        <v>-6.4019999999999992</v>
      </c>
      <c r="DQ63" s="81">
        <f t="shared" ref="DQ63:DS94" si="13">IF($G63&gt;0,CL63-$CS63,"")</f>
        <v>-6.4019999999999992</v>
      </c>
      <c r="DR63" s="81">
        <f t="shared" si="12"/>
        <v>-6.4019999999999992</v>
      </c>
      <c r="DS63" s="81">
        <f t="shared" si="12"/>
        <v>-0.40199999999999925</v>
      </c>
    </row>
    <row r="64" spans="1:123" x14ac:dyDescent="0.25">
      <c r="A64" s="75" t="s">
        <v>559</v>
      </c>
      <c r="B64" s="75" t="s">
        <v>560</v>
      </c>
      <c r="C64" s="75" t="s">
        <v>90</v>
      </c>
      <c r="D64" s="75" t="s">
        <v>26</v>
      </c>
      <c r="E64" s="75">
        <v>-3.956</v>
      </c>
      <c r="F64" s="75">
        <v>1.8</v>
      </c>
      <c r="G64" s="75">
        <v>57.56</v>
      </c>
      <c r="H64" s="75"/>
      <c r="I64" s="75" t="s">
        <v>353</v>
      </c>
      <c r="J64" s="75"/>
      <c r="K64" s="75" t="s">
        <v>336</v>
      </c>
      <c r="L64" s="75"/>
      <c r="M64" s="75"/>
      <c r="N64" s="75"/>
      <c r="O64" s="75"/>
      <c r="P64" s="75" t="s">
        <v>376</v>
      </c>
      <c r="Q64" s="75" t="s">
        <v>376</v>
      </c>
      <c r="R64" s="75" t="s">
        <v>339</v>
      </c>
      <c r="S64" s="75"/>
      <c r="T64" s="75" t="s">
        <v>400</v>
      </c>
      <c r="U64" s="75"/>
      <c r="V64" s="75"/>
      <c r="W64" s="75" t="s">
        <v>369</v>
      </c>
      <c r="X64" s="75" t="s">
        <v>393</v>
      </c>
      <c r="Y64" s="75"/>
      <c r="Z64" s="75"/>
      <c r="AA64" s="75"/>
      <c r="AB64" s="75"/>
      <c r="AC64" s="75" t="s">
        <v>378</v>
      </c>
      <c r="AD64" s="75"/>
      <c r="AE64" s="75" t="s">
        <v>422</v>
      </c>
      <c r="AF64" s="75"/>
      <c r="AG64" s="75"/>
      <c r="AH64" s="75"/>
      <c r="AI64" s="76"/>
      <c r="AJ64" s="77"/>
      <c r="AK64" s="77"/>
      <c r="AL64" s="77"/>
      <c r="AM64" s="77"/>
      <c r="AN64" s="77"/>
      <c r="AO64" s="77"/>
      <c r="AP64" s="77"/>
      <c r="AQ64" s="77"/>
      <c r="AR64" s="77"/>
      <c r="AS64" s="77" t="s">
        <v>432</v>
      </c>
      <c r="AT64" s="77" t="s">
        <v>344</v>
      </c>
      <c r="AU64" s="77"/>
      <c r="AV64" s="77"/>
      <c r="AW64" s="77"/>
      <c r="AX64" s="77"/>
      <c r="AY64" s="77" t="s">
        <v>416</v>
      </c>
      <c r="AZ64" s="77"/>
      <c r="BA64" s="77" t="s">
        <v>382</v>
      </c>
      <c r="BB64" s="77"/>
      <c r="BC64" s="77"/>
      <c r="BD64" s="77"/>
      <c r="BE64" s="77"/>
      <c r="BF64" s="77"/>
      <c r="BG64" s="77"/>
      <c r="BH64" s="78" t="s">
        <v>362</v>
      </c>
      <c r="BI64" s="78" t="s">
        <v>384</v>
      </c>
      <c r="BJ64" s="78" t="s">
        <v>362</v>
      </c>
      <c r="BK64" s="78" t="s">
        <v>361</v>
      </c>
      <c r="BL64" s="78" t="s">
        <v>40</v>
      </c>
      <c r="BM64" s="78">
        <v>5.5</v>
      </c>
      <c r="BN64" s="78">
        <v>5.5</v>
      </c>
      <c r="BO64" s="78"/>
      <c r="BP64" s="78"/>
      <c r="BQ64" s="78"/>
      <c r="BR64" s="78"/>
      <c r="BS64" s="78"/>
      <c r="BT64" s="78">
        <v>7</v>
      </c>
      <c r="BU64" s="78"/>
      <c r="BV64" s="78">
        <v>11</v>
      </c>
      <c r="BW64" s="78">
        <v>6</v>
      </c>
      <c r="BX64" s="78">
        <v>5</v>
      </c>
      <c r="BY64" s="78"/>
      <c r="BZ64" s="78"/>
      <c r="CA64" s="78"/>
      <c r="CB64" s="78"/>
      <c r="CC64" s="78"/>
      <c r="CD64" s="78"/>
      <c r="CE64" s="78"/>
      <c r="CF64" s="78">
        <v>7</v>
      </c>
      <c r="CG64" s="78"/>
      <c r="CH64" s="78"/>
      <c r="CI64" s="78"/>
      <c r="CJ64" s="78"/>
      <c r="CK64" s="78"/>
      <c r="CL64" s="78"/>
      <c r="CM64" s="78"/>
      <c r="CN64" s="78">
        <v>4</v>
      </c>
      <c r="CO64" s="79"/>
      <c r="CP64" s="80">
        <f t="shared" si="3"/>
        <v>0</v>
      </c>
      <c r="CQ64" s="81" t="str">
        <f t="shared" si="0"/>
        <v>No</v>
      </c>
      <c r="CR64" s="81" t="str">
        <f t="shared" si="4"/>
        <v>No</v>
      </c>
      <c r="CS64" s="81">
        <f t="shared" si="5"/>
        <v>5.7560000000000002</v>
      </c>
      <c r="CT64" s="81">
        <f t="shared" si="10"/>
        <v>-5.7560000000000002</v>
      </c>
      <c r="CU64" s="81">
        <f t="shared" si="10"/>
        <v>-5.7560000000000002</v>
      </c>
      <c r="CV64" s="81">
        <f t="shared" si="10"/>
        <v>-5.7560000000000002</v>
      </c>
      <c r="CW64" s="81">
        <f t="shared" si="10"/>
        <v>-5.7560000000000002</v>
      </c>
      <c r="CX64" s="81">
        <f t="shared" si="10"/>
        <v>-5.7560000000000002</v>
      </c>
      <c r="CY64" s="81">
        <f t="shared" si="10"/>
        <v>1.2439999999999998</v>
      </c>
      <c r="CZ64" s="81">
        <f t="shared" si="10"/>
        <v>-5.7560000000000002</v>
      </c>
      <c r="DA64" s="81">
        <f t="shared" si="6"/>
        <v>-0.51200000000000045</v>
      </c>
      <c r="DB64" s="81">
        <f t="shared" ref="DB64:DP80" si="14">IF($G64&gt;0,BW64-$CS64,"")</f>
        <v>0.24399999999999977</v>
      </c>
      <c r="DC64" s="81">
        <f t="shared" si="14"/>
        <v>-0.75600000000000023</v>
      </c>
      <c r="DD64" s="81">
        <f t="shared" si="14"/>
        <v>-5.7560000000000002</v>
      </c>
      <c r="DE64" s="81">
        <f t="shared" si="14"/>
        <v>-5.7560000000000002</v>
      </c>
      <c r="DF64" s="81">
        <f t="shared" si="14"/>
        <v>-5.7560000000000002</v>
      </c>
      <c r="DG64" s="81">
        <f t="shared" si="14"/>
        <v>-5.7560000000000002</v>
      </c>
      <c r="DH64" s="81">
        <f t="shared" si="14"/>
        <v>-5.7560000000000002</v>
      </c>
      <c r="DI64" s="81">
        <f t="shared" si="14"/>
        <v>-5.7560000000000002</v>
      </c>
      <c r="DJ64" s="81">
        <f t="shared" si="14"/>
        <v>-5.7560000000000002</v>
      </c>
      <c r="DK64" s="81">
        <f t="shared" si="14"/>
        <v>1.2439999999999998</v>
      </c>
      <c r="DL64" s="81">
        <f t="shared" si="14"/>
        <v>-5.7560000000000002</v>
      </c>
      <c r="DM64" s="81">
        <f t="shared" si="14"/>
        <v>-5.7560000000000002</v>
      </c>
      <c r="DN64" s="81">
        <f t="shared" si="14"/>
        <v>-5.7560000000000002</v>
      </c>
      <c r="DO64" s="81">
        <f t="shared" si="14"/>
        <v>-5.7560000000000002</v>
      </c>
      <c r="DP64" s="81">
        <f t="shared" si="14"/>
        <v>-5.7560000000000002</v>
      </c>
      <c r="DQ64" s="81">
        <f t="shared" si="13"/>
        <v>-5.7560000000000002</v>
      </c>
      <c r="DR64" s="81">
        <f t="shared" si="12"/>
        <v>-5.7560000000000002</v>
      </c>
      <c r="DS64" s="81">
        <f t="shared" si="12"/>
        <v>-1.7560000000000002</v>
      </c>
    </row>
    <row r="65" spans="1:123" x14ac:dyDescent="0.25">
      <c r="A65" s="75" t="s">
        <v>561</v>
      </c>
      <c r="B65" s="75" t="s">
        <v>507</v>
      </c>
      <c r="C65" s="75" t="s">
        <v>90</v>
      </c>
      <c r="D65" s="75" t="s">
        <v>40</v>
      </c>
      <c r="E65" s="75">
        <v>-0.90700000000000003</v>
      </c>
      <c r="F65" s="75">
        <v>3.7</v>
      </c>
      <c r="G65" s="75">
        <v>46.07</v>
      </c>
      <c r="H65" s="75"/>
      <c r="I65" s="75" t="s">
        <v>336</v>
      </c>
      <c r="J65" s="75"/>
      <c r="K65" s="75" t="s">
        <v>336</v>
      </c>
      <c r="L65" s="75"/>
      <c r="M65" s="75"/>
      <c r="N65" s="75"/>
      <c r="O65" s="75"/>
      <c r="P65" s="75" t="s">
        <v>367</v>
      </c>
      <c r="Q65" s="75" t="s">
        <v>367</v>
      </c>
      <c r="R65" s="75" t="s">
        <v>355</v>
      </c>
      <c r="S65" s="75" t="s">
        <v>441</v>
      </c>
      <c r="T65" s="75"/>
      <c r="U65" s="75"/>
      <c r="V65" s="75"/>
      <c r="W65" s="75" t="s">
        <v>413</v>
      </c>
      <c r="X65" s="75"/>
      <c r="Y65" s="75"/>
      <c r="Z65" s="75"/>
      <c r="AA65" s="75"/>
      <c r="AB65" s="75"/>
      <c r="AC65" s="75" t="s">
        <v>395</v>
      </c>
      <c r="AD65" s="75"/>
      <c r="AE65" s="75"/>
      <c r="AF65" s="75"/>
      <c r="AG65" s="75" t="s">
        <v>357</v>
      </c>
      <c r="AH65" s="75" t="s">
        <v>414</v>
      </c>
      <c r="AI65" s="76"/>
      <c r="AJ65" s="77"/>
      <c r="AK65" s="77"/>
      <c r="AL65" s="77"/>
      <c r="AM65" s="77"/>
      <c r="AN65" s="77"/>
      <c r="AO65" s="77"/>
      <c r="AP65" s="77"/>
      <c r="AQ65" s="77" t="s">
        <v>347</v>
      </c>
      <c r="AR65" s="77" t="s">
        <v>344</v>
      </c>
      <c r="AS65" s="77"/>
      <c r="AT65" s="77" t="s">
        <v>379</v>
      </c>
      <c r="AU65" s="77"/>
      <c r="AV65" s="77"/>
      <c r="AW65" s="77"/>
      <c r="AX65" s="77"/>
      <c r="AY65" s="77" t="s">
        <v>529</v>
      </c>
      <c r="AZ65" s="77"/>
      <c r="BA65" s="77" t="s">
        <v>382</v>
      </c>
      <c r="BB65" s="77" t="s">
        <v>349</v>
      </c>
      <c r="BC65" s="77" t="s">
        <v>397</v>
      </c>
      <c r="BD65" s="77"/>
      <c r="BE65" s="77"/>
      <c r="BF65" s="77"/>
      <c r="BG65" s="77"/>
      <c r="BH65" s="78" t="s">
        <v>384</v>
      </c>
      <c r="BI65" s="78" t="s">
        <v>345</v>
      </c>
      <c r="BJ65" s="78" t="s">
        <v>362</v>
      </c>
      <c r="BK65" s="78" t="s">
        <v>361</v>
      </c>
      <c r="BL65" s="78" t="s">
        <v>40</v>
      </c>
      <c r="BM65" s="78">
        <v>5.5</v>
      </c>
      <c r="BN65" s="78">
        <v>5.5</v>
      </c>
      <c r="BO65" s="78"/>
      <c r="BP65" s="78"/>
      <c r="BQ65" s="78"/>
      <c r="BR65" s="78">
        <v>4</v>
      </c>
      <c r="BS65" s="78"/>
      <c r="BT65" s="78"/>
      <c r="BU65" s="78"/>
      <c r="BV65" s="78">
        <v>7</v>
      </c>
      <c r="BW65" s="78">
        <v>4</v>
      </c>
      <c r="BX65" s="78">
        <v>3</v>
      </c>
      <c r="BY65" s="78"/>
      <c r="BZ65" s="78"/>
      <c r="CA65" s="78"/>
      <c r="CB65" s="78"/>
      <c r="CC65" s="78"/>
      <c r="CD65" s="78"/>
      <c r="CE65" s="78"/>
      <c r="CF65" s="78">
        <v>7</v>
      </c>
      <c r="CG65" s="78"/>
      <c r="CH65" s="78"/>
      <c r="CI65" s="78"/>
      <c r="CJ65" s="78">
        <v>4</v>
      </c>
      <c r="CK65" s="78">
        <v>7</v>
      </c>
      <c r="CL65" s="78"/>
      <c r="CM65" s="78">
        <v>2</v>
      </c>
      <c r="CN65" s="78">
        <v>5</v>
      </c>
      <c r="CO65" s="79"/>
      <c r="CP65" s="80">
        <f t="shared" si="3"/>
        <v>2</v>
      </c>
      <c r="CQ65" s="81" t="str">
        <f t="shared" si="0"/>
        <v>Yes</v>
      </c>
      <c r="CR65" s="81" t="str">
        <f t="shared" si="4"/>
        <v>No</v>
      </c>
      <c r="CS65" s="81">
        <f t="shared" si="5"/>
        <v>4.6070000000000002</v>
      </c>
      <c r="CT65" s="81">
        <f t="shared" si="10"/>
        <v>-4.6070000000000002</v>
      </c>
      <c r="CU65" s="81">
        <f t="shared" si="10"/>
        <v>-4.6070000000000002</v>
      </c>
      <c r="CV65" s="81">
        <f t="shared" si="10"/>
        <v>-4.6070000000000002</v>
      </c>
      <c r="CW65" s="81">
        <f t="shared" si="10"/>
        <v>-0.60700000000000021</v>
      </c>
      <c r="CX65" s="81">
        <f t="shared" si="10"/>
        <v>-4.6070000000000002</v>
      </c>
      <c r="CY65" s="81">
        <f t="shared" si="10"/>
        <v>-4.6070000000000002</v>
      </c>
      <c r="CZ65" s="81">
        <f t="shared" si="10"/>
        <v>-4.6070000000000002</v>
      </c>
      <c r="DA65" s="81">
        <f t="shared" si="6"/>
        <v>-2.2140000000000004</v>
      </c>
      <c r="DB65" s="81">
        <f t="shared" si="14"/>
        <v>-0.60700000000000021</v>
      </c>
      <c r="DC65" s="81">
        <f t="shared" si="14"/>
        <v>-1.6070000000000002</v>
      </c>
      <c r="DD65" s="81">
        <f t="shared" si="14"/>
        <v>-4.6070000000000002</v>
      </c>
      <c r="DE65" s="81">
        <f t="shared" si="14"/>
        <v>-4.6070000000000002</v>
      </c>
      <c r="DF65" s="81">
        <f t="shared" si="14"/>
        <v>-4.6070000000000002</v>
      </c>
      <c r="DG65" s="81">
        <f t="shared" si="14"/>
        <v>-4.6070000000000002</v>
      </c>
      <c r="DH65" s="81">
        <f t="shared" si="14"/>
        <v>-4.6070000000000002</v>
      </c>
      <c r="DI65" s="81">
        <f t="shared" si="14"/>
        <v>-4.6070000000000002</v>
      </c>
      <c r="DJ65" s="81">
        <f t="shared" si="14"/>
        <v>-4.6070000000000002</v>
      </c>
      <c r="DK65" s="81">
        <f t="shared" si="14"/>
        <v>2.3929999999999998</v>
      </c>
      <c r="DL65" s="81">
        <f t="shared" si="14"/>
        <v>-4.6070000000000002</v>
      </c>
      <c r="DM65" s="81">
        <f t="shared" si="14"/>
        <v>-4.6070000000000002</v>
      </c>
      <c r="DN65" s="81">
        <f t="shared" si="14"/>
        <v>-4.6070000000000002</v>
      </c>
      <c r="DO65" s="81">
        <f t="shared" si="14"/>
        <v>-0.60700000000000021</v>
      </c>
      <c r="DP65" s="81">
        <f t="shared" si="14"/>
        <v>2.3929999999999998</v>
      </c>
      <c r="DQ65" s="81">
        <f t="shared" si="13"/>
        <v>-4.6070000000000002</v>
      </c>
      <c r="DR65" s="81">
        <f t="shared" si="12"/>
        <v>-2.6070000000000002</v>
      </c>
      <c r="DS65" s="81">
        <f t="shared" si="12"/>
        <v>0.39299999999999979</v>
      </c>
    </row>
    <row r="66" spans="1:123" x14ac:dyDescent="0.25">
      <c r="A66" s="75" t="s">
        <v>562</v>
      </c>
      <c r="B66" s="75" t="s">
        <v>440</v>
      </c>
      <c r="C66" s="75" t="s">
        <v>90</v>
      </c>
      <c r="D66" s="75" t="s">
        <v>40</v>
      </c>
      <c r="E66" s="75">
        <v>-3.407</v>
      </c>
      <c r="F66" s="75">
        <v>1.2</v>
      </c>
      <c r="G66" s="75">
        <v>46.07</v>
      </c>
      <c r="H66" s="75"/>
      <c r="I66" s="75" t="s">
        <v>336</v>
      </c>
      <c r="J66" s="75"/>
      <c r="K66" s="75" t="s">
        <v>336</v>
      </c>
      <c r="L66" s="75"/>
      <c r="M66" s="75"/>
      <c r="N66" s="75" t="s">
        <v>366</v>
      </c>
      <c r="O66" s="75"/>
      <c r="P66" s="75" t="s">
        <v>354</v>
      </c>
      <c r="Q66" s="75" t="s">
        <v>354</v>
      </c>
      <c r="R66" s="75"/>
      <c r="S66" s="75"/>
      <c r="T66" s="75" t="s">
        <v>400</v>
      </c>
      <c r="U66" s="75"/>
      <c r="V66" s="75"/>
      <c r="W66" s="75" t="s">
        <v>341</v>
      </c>
      <c r="X66" s="75"/>
      <c r="Y66" s="75"/>
      <c r="Z66" s="75"/>
      <c r="AA66" s="75"/>
      <c r="AB66" s="75"/>
      <c r="AC66" s="75" t="s">
        <v>343</v>
      </c>
      <c r="AD66" s="75"/>
      <c r="AE66" s="75"/>
      <c r="AF66" s="75" t="s">
        <v>455</v>
      </c>
      <c r="AG66" s="75"/>
      <c r="AH66" s="75"/>
      <c r="AI66" s="76"/>
      <c r="AJ66" s="77" t="s">
        <v>344</v>
      </c>
      <c r="AK66" s="77"/>
      <c r="AL66" s="77"/>
      <c r="AM66" s="77"/>
      <c r="AN66" s="77"/>
      <c r="AO66" s="77"/>
      <c r="AP66" s="77"/>
      <c r="AQ66" s="77"/>
      <c r="AR66" s="77"/>
      <c r="AS66" s="77" t="s">
        <v>371</v>
      </c>
      <c r="AT66" s="77" t="s">
        <v>390</v>
      </c>
      <c r="AU66" s="77"/>
      <c r="AV66" s="77"/>
      <c r="AW66" s="77"/>
      <c r="AX66" s="77"/>
      <c r="AY66" s="77"/>
      <c r="AZ66" s="77"/>
      <c r="BA66" s="77"/>
      <c r="BB66" s="77"/>
      <c r="BC66" s="77"/>
      <c r="BD66" s="77"/>
      <c r="BE66" s="77"/>
      <c r="BF66" s="77"/>
      <c r="BG66" s="77"/>
      <c r="BH66" s="78" t="s">
        <v>345</v>
      </c>
      <c r="BI66" s="78" t="s">
        <v>362</v>
      </c>
      <c r="BJ66" s="78" t="s">
        <v>345</v>
      </c>
      <c r="BK66" s="78" t="s">
        <v>350</v>
      </c>
      <c r="BL66" s="78" t="s">
        <v>41</v>
      </c>
      <c r="BM66" s="78">
        <v>4</v>
      </c>
      <c r="BN66" s="78">
        <v>4</v>
      </c>
      <c r="BO66" s="78"/>
      <c r="BP66" s="78"/>
      <c r="BQ66" s="78"/>
      <c r="BR66" s="78"/>
      <c r="BS66" s="78"/>
      <c r="BT66" s="78">
        <v>4</v>
      </c>
      <c r="BU66" s="78"/>
      <c r="BV66" s="78"/>
      <c r="BW66" s="78"/>
      <c r="BX66" s="78"/>
      <c r="BY66" s="78"/>
      <c r="BZ66" s="78">
        <v>4</v>
      </c>
      <c r="CA66" s="78"/>
      <c r="CB66" s="78"/>
      <c r="CC66" s="78"/>
      <c r="CD66" s="78"/>
      <c r="CE66" s="78"/>
      <c r="CF66" s="78"/>
      <c r="CG66" s="78"/>
      <c r="CH66" s="78"/>
      <c r="CI66" s="78"/>
      <c r="CJ66" s="78"/>
      <c r="CK66" s="78"/>
      <c r="CL66" s="78"/>
      <c r="CM66" s="78"/>
      <c r="CN66" s="78">
        <v>4</v>
      </c>
      <c r="CO66" s="79"/>
      <c r="CP66" s="80">
        <f t="shared" si="3"/>
        <v>0</v>
      </c>
      <c r="CQ66" s="81" t="str">
        <f t="shared" ref="CQ66:CQ120" si="15">IF(CN66&gt;4,"Yes","No")</f>
        <v>No</v>
      </c>
      <c r="CR66" s="81" t="str">
        <f t="shared" si="4"/>
        <v>No</v>
      </c>
      <c r="CS66" s="81">
        <f t="shared" si="5"/>
        <v>4.6070000000000002</v>
      </c>
      <c r="CT66" s="81">
        <f t="shared" si="10"/>
        <v>-4.6070000000000002</v>
      </c>
      <c r="CU66" s="81">
        <f t="shared" si="10"/>
        <v>-4.6070000000000002</v>
      </c>
      <c r="CV66" s="81">
        <f t="shared" si="10"/>
        <v>-4.6070000000000002</v>
      </c>
      <c r="CW66" s="81">
        <f t="shared" si="10"/>
        <v>-4.6070000000000002</v>
      </c>
      <c r="CX66" s="81">
        <f t="shared" si="10"/>
        <v>-4.6070000000000002</v>
      </c>
      <c r="CY66" s="81">
        <f t="shared" si="10"/>
        <v>-0.60700000000000021</v>
      </c>
      <c r="CZ66" s="81">
        <f t="shared" si="10"/>
        <v>-4.6070000000000002</v>
      </c>
      <c r="DA66" s="81">
        <f t="shared" si="6"/>
        <v>-9.2140000000000004</v>
      </c>
      <c r="DB66" s="81">
        <f t="shared" si="14"/>
        <v>-4.6070000000000002</v>
      </c>
      <c r="DC66" s="81">
        <f t="shared" si="14"/>
        <v>-4.6070000000000002</v>
      </c>
      <c r="DD66" s="81">
        <f t="shared" si="14"/>
        <v>-4.6070000000000002</v>
      </c>
      <c r="DE66" s="81">
        <f t="shared" si="14"/>
        <v>-0.60700000000000021</v>
      </c>
      <c r="DF66" s="81">
        <f t="shared" si="14"/>
        <v>-4.6070000000000002</v>
      </c>
      <c r="DG66" s="81">
        <f t="shared" si="14"/>
        <v>-4.6070000000000002</v>
      </c>
      <c r="DH66" s="81">
        <f t="shared" si="14"/>
        <v>-4.6070000000000002</v>
      </c>
      <c r="DI66" s="81">
        <f t="shared" si="14"/>
        <v>-4.6070000000000002</v>
      </c>
      <c r="DJ66" s="81">
        <f t="shared" si="14"/>
        <v>-4.6070000000000002</v>
      </c>
      <c r="DK66" s="81">
        <f t="shared" si="14"/>
        <v>-4.6070000000000002</v>
      </c>
      <c r="DL66" s="81">
        <f t="shared" si="14"/>
        <v>-4.6070000000000002</v>
      </c>
      <c r="DM66" s="81">
        <f t="shared" si="14"/>
        <v>-4.6070000000000002</v>
      </c>
      <c r="DN66" s="81">
        <f t="shared" si="14"/>
        <v>-4.6070000000000002</v>
      </c>
      <c r="DO66" s="81">
        <f t="shared" si="14"/>
        <v>-4.6070000000000002</v>
      </c>
      <c r="DP66" s="81">
        <f t="shared" si="14"/>
        <v>-4.6070000000000002</v>
      </c>
      <c r="DQ66" s="81">
        <f t="shared" si="13"/>
        <v>-4.6070000000000002</v>
      </c>
      <c r="DR66" s="81">
        <f t="shared" si="12"/>
        <v>-4.6070000000000002</v>
      </c>
      <c r="DS66" s="81">
        <f t="shared" si="12"/>
        <v>-0.60700000000000021</v>
      </c>
    </row>
    <row r="67" spans="1:123" x14ac:dyDescent="0.25">
      <c r="A67" s="75" t="s">
        <v>563</v>
      </c>
      <c r="B67" s="75" t="s">
        <v>564</v>
      </c>
      <c r="C67" s="75" t="s">
        <v>40</v>
      </c>
      <c r="D67" s="75" t="s">
        <v>108</v>
      </c>
      <c r="E67" s="75">
        <v>-0.52</v>
      </c>
      <c r="F67" s="75">
        <v>2</v>
      </c>
      <c r="G67" s="75">
        <v>25.2</v>
      </c>
      <c r="H67" s="75" t="s">
        <v>9</v>
      </c>
      <c r="I67" s="75" t="s">
        <v>336</v>
      </c>
      <c r="J67" s="75"/>
      <c r="K67" s="75" t="s">
        <v>336</v>
      </c>
      <c r="L67" s="75"/>
      <c r="M67" s="75"/>
      <c r="N67" s="75"/>
      <c r="O67" s="75"/>
      <c r="P67" s="75" t="s">
        <v>411</v>
      </c>
      <c r="Q67" s="75" t="s">
        <v>411</v>
      </c>
      <c r="R67" s="75"/>
      <c r="S67" s="75" t="s">
        <v>412</v>
      </c>
      <c r="T67" s="75"/>
      <c r="U67" s="75"/>
      <c r="V67" s="75"/>
      <c r="W67" s="75" t="s">
        <v>426</v>
      </c>
      <c r="X67" s="75"/>
      <c r="Y67" s="75"/>
      <c r="Z67" s="75"/>
      <c r="AA67" s="75"/>
      <c r="AB67" s="75" t="s">
        <v>464</v>
      </c>
      <c r="AC67" s="75" t="s">
        <v>427</v>
      </c>
      <c r="AD67" s="75"/>
      <c r="AE67" s="75"/>
      <c r="AF67" s="75"/>
      <c r="AG67" s="75"/>
      <c r="AH67" s="75" t="s">
        <v>414</v>
      </c>
      <c r="AI67" s="76"/>
      <c r="AJ67" s="77"/>
      <c r="AK67" s="77"/>
      <c r="AL67" s="77"/>
      <c r="AM67" s="77"/>
      <c r="AN67" s="77"/>
      <c r="AO67" s="77"/>
      <c r="AP67" s="77"/>
      <c r="AQ67" s="77" t="s">
        <v>389</v>
      </c>
      <c r="AR67" s="77" t="s">
        <v>344</v>
      </c>
      <c r="AS67" s="77"/>
      <c r="AT67" s="77" t="s">
        <v>379</v>
      </c>
      <c r="AU67" s="77"/>
      <c r="AV67" s="77"/>
      <c r="AW67" s="77"/>
      <c r="AX67" s="77"/>
      <c r="AY67" s="77" t="s">
        <v>491</v>
      </c>
      <c r="AZ67" s="77"/>
      <c r="BA67" s="77"/>
      <c r="BB67" s="77" t="s">
        <v>350</v>
      </c>
      <c r="BC67" s="77"/>
      <c r="BD67" s="77"/>
      <c r="BE67" s="77"/>
      <c r="BF67" s="77"/>
      <c r="BG67" s="77"/>
      <c r="BH67" s="78" t="s">
        <v>450</v>
      </c>
      <c r="BI67" s="78" t="s">
        <v>344</v>
      </c>
      <c r="BJ67" s="78" t="s">
        <v>450</v>
      </c>
      <c r="BK67" s="78" t="s">
        <v>419</v>
      </c>
      <c r="BL67" s="78" t="s">
        <v>35</v>
      </c>
      <c r="BM67" s="78">
        <v>2</v>
      </c>
      <c r="BN67" s="78">
        <v>1.75</v>
      </c>
      <c r="BO67" s="78"/>
      <c r="BP67" s="78"/>
      <c r="BQ67" s="78"/>
      <c r="BR67" s="78">
        <v>4</v>
      </c>
      <c r="BS67" s="78"/>
      <c r="BT67" s="78"/>
      <c r="BU67" s="78"/>
      <c r="BV67" s="78">
        <v>6</v>
      </c>
      <c r="BW67" s="78">
        <v>3</v>
      </c>
      <c r="BX67" s="78">
        <v>3</v>
      </c>
      <c r="BY67" s="78"/>
      <c r="BZ67" s="78"/>
      <c r="CA67" s="78"/>
      <c r="CB67" s="78"/>
      <c r="CC67" s="78"/>
      <c r="CD67" s="78"/>
      <c r="CE67" s="78"/>
      <c r="CF67" s="78"/>
      <c r="CG67" s="78"/>
      <c r="CH67" s="78"/>
      <c r="CI67" s="78"/>
      <c r="CJ67" s="78">
        <v>4</v>
      </c>
      <c r="CK67" s="78"/>
      <c r="CL67" s="78"/>
      <c r="CM67" s="78">
        <v>3</v>
      </c>
      <c r="CN67" s="78">
        <v>5</v>
      </c>
      <c r="CO67" s="79"/>
      <c r="CP67" s="80">
        <f t="shared" ref="CP67:CP120" si="16">MAX(CL67,CM67)</f>
        <v>3</v>
      </c>
      <c r="CQ67" s="81" t="str">
        <f t="shared" si="15"/>
        <v>Yes</v>
      </c>
      <c r="CR67" s="81" t="str">
        <f t="shared" ref="CR67:CR120" si="17">IF(CP67&gt;4,"Yes","No")</f>
        <v>No</v>
      </c>
      <c r="CS67" s="81">
        <f t="shared" ref="CS67:CS120" si="18">G67/10</f>
        <v>2.52</v>
      </c>
      <c r="CT67" s="81">
        <f t="shared" si="10"/>
        <v>-2.52</v>
      </c>
      <c r="CU67" s="81">
        <f t="shared" si="10"/>
        <v>-2.52</v>
      </c>
      <c r="CV67" s="81">
        <f t="shared" si="10"/>
        <v>-2.52</v>
      </c>
      <c r="CW67" s="81">
        <f t="shared" si="10"/>
        <v>1.48</v>
      </c>
      <c r="CX67" s="81">
        <f t="shared" si="10"/>
        <v>-2.52</v>
      </c>
      <c r="CY67" s="81">
        <f t="shared" si="10"/>
        <v>-2.52</v>
      </c>
      <c r="CZ67" s="81">
        <f t="shared" si="10"/>
        <v>-2.52</v>
      </c>
      <c r="DA67" s="81">
        <f t="shared" ref="DA67:DA120" si="19">IF($G67&gt;0,BV67-($CS67*2),"")</f>
        <v>0.96</v>
      </c>
      <c r="DB67" s="81">
        <f t="shared" si="14"/>
        <v>0.48</v>
      </c>
      <c r="DC67" s="81">
        <f t="shared" si="14"/>
        <v>0.48</v>
      </c>
      <c r="DD67" s="81">
        <f t="shared" si="14"/>
        <v>-2.52</v>
      </c>
      <c r="DE67" s="81">
        <f t="shared" si="14"/>
        <v>-2.52</v>
      </c>
      <c r="DF67" s="81">
        <f t="shared" si="14"/>
        <v>-2.52</v>
      </c>
      <c r="DG67" s="81">
        <f t="shared" si="14"/>
        <v>-2.52</v>
      </c>
      <c r="DH67" s="81">
        <f t="shared" si="14"/>
        <v>-2.52</v>
      </c>
      <c r="DI67" s="81">
        <f t="shared" si="14"/>
        <v>-2.52</v>
      </c>
      <c r="DJ67" s="81">
        <f t="shared" si="14"/>
        <v>-2.52</v>
      </c>
      <c r="DK67" s="81">
        <f t="shared" si="14"/>
        <v>-2.52</v>
      </c>
      <c r="DL67" s="81">
        <f t="shared" si="14"/>
        <v>-2.52</v>
      </c>
      <c r="DM67" s="81">
        <f t="shared" si="14"/>
        <v>-2.52</v>
      </c>
      <c r="DN67" s="81">
        <f t="shared" si="14"/>
        <v>-2.52</v>
      </c>
      <c r="DO67" s="81">
        <f t="shared" si="14"/>
        <v>1.48</v>
      </c>
      <c r="DP67" s="81">
        <f t="shared" si="14"/>
        <v>-2.52</v>
      </c>
      <c r="DQ67" s="81">
        <f t="shared" si="13"/>
        <v>-2.52</v>
      </c>
      <c r="DR67" s="81">
        <f t="shared" si="12"/>
        <v>0.48</v>
      </c>
      <c r="DS67" s="81">
        <f t="shared" si="12"/>
        <v>2.48</v>
      </c>
    </row>
    <row r="68" spans="1:123" x14ac:dyDescent="0.25">
      <c r="A68" s="75" t="s">
        <v>565</v>
      </c>
      <c r="B68" s="75" t="s">
        <v>566</v>
      </c>
      <c r="C68" s="75" t="s">
        <v>40</v>
      </c>
      <c r="D68" s="75" t="s">
        <v>108</v>
      </c>
      <c r="E68" s="75">
        <v>-0.57999999999999996</v>
      </c>
      <c r="F68" s="75">
        <v>3.2</v>
      </c>
      <c r="G68" s="75">
        <v>37.799999999999997</v>
      </c>
      <c r="H68" s="75"/>
      <c r="I68" s="75" t="s">
        <v>336</v>
      </c>
      <c r="J68" s="75"/>
      <c r="K68" s="75" t="s">
        <v>336</v>
      </c>
      <c r="L68" s="75"/>
      <c r="M68" s="75"/>
      <c r="N68" s="75" t="s">
        <v>337</v>
      </c>
      <c r="O68" s="75"/>
      <c r="P68" s="75" t="s">
        <v>338</v>
      </c>
      <c r="Q68" s="75" t="s">
        <v>338</v>
      </c>
      <c r="R68" s="75"/>
      <c r="S68" s="75"/>
      <c r="T68" s="75" t="s">
        <v>356</v>
      </c>
      <c r="U68" s="75"/>
      <c r="V68" s="75"/>
      <c r="W68" s="75" t="s">
        <v>341</v>
      </c>
      <c r="X68" s="75"/>
      <c r="Y68" s="75"/>
      <c r="Z68" s="75"/>
      <c r="AA68" s="75" t="s">
        <v>394</v>
      </c>
      <c r="AB68" s="75"/>
      <c r="AC68" s="75" t="s">
        <v>395</v>
      </c>
      <c r="AD68" s="75"/>
      <c r="AE68" s="75"/>
      <c r="AF68" s="75"/>
      <c r="AG68" s="75" t="s">
        <v>357</v>
      </c>
      <c r="AH68" s="75"/>
      <c r="AI68" s="76"/>
      <c r="AJ68" s="77"/>
      <c r="AK68" s="77"/>
      <c r="AL68" s="77"/>
      <c r="AM68" s="77"/>
      <c r="AN68" s="77"/>
      <c r="AO68" s="77"/>
      <c r="AP68" s="77"/>
      <c r="AQ68" s="77" t="s">
        <v>428</v>
      </c>
      <c r="AR68" s="77"/>
      <c r="AS68" s="77" t="s">
        <v>442</v>
      </c>
      <c r="AT68" s="77" t="s">
        <v>358</v>
      </c>
      <c r="AU68" s="77"/>
      <c r="AV68" s="77"/>
      <c r="AW68" s="77" t="s">
        <v>346</v>
      </c>
      <c r="AX68" s="77"/>
      <c r="AY68" s="77" t="s">
        <v>359</v>
      </c>
      <c r="AZ68" s="77" t="s">
        <v>90</v>
      </c>
      <c r="BA68" s="77"/>
      <c r="BB68" s="77"/>
      <c r="BC68" s="77" t="s">
        <v>25</v>
      </c>
      <c r="BD68" s="77"/>
      <c r="BE68" s="77"/>
      <c r="BF68" s="77"/>
      <c r="BG68" s="77"/>
      <c r="BH68" s="78" t="s">
        <v>389</v>
      </c>
      <c r="BI68" s="78" t="s">
        <v>362</v>
      </c>
      <c r="BJ68" s="78" t="s">
        <v>345</v>
      </c>
      <c r="BK68" s="78" t="s">
        <v>350</v>
      </c>
      <c r="BL68" s="78" t="s">
        <v>41</v>
      </c>
      <c r="BM68" s="78">
        <v>4</v>
      </c>
      <c r="BN68" s="78">
        <v>4</v>
      </c>
      <c r="BO68" s="78"/>
      <c r="BP68" s="78"/>
      <c r="BQ68" s="78"/>
      <c r="BR68" s="78"/>
      <c r="BS68" s="78"/>
      <c r="BT68" s="78">
        <v>8</v>
      </c>
      <c r="BU68" s="78"/>
      <c r="BV68" s="78">
        <v>9</v>
      </c>
      <c r="BW68" s="78">
        <v>5</v>
      </c>
      <c r="BX68" s="78">
        <v>4</v>
      </c>
      <c r="BY68" s="78"/>
      <c r="BZ68" s="78"/>
      <c r="CA68" s="78">
        <v>1.5</v>
      </c>
      <c r="CB68" s="78"/>
      <c r="CC68" s="78"/>
      <c r="CD68" s="78"/>
      <c r="CE68" s="78"/>
      <c r="CF68" s="78"/>
      <c r="CG68" s="78"/>
      <c r="CH68" s="78"/>
      <c r="CI68" s="78">
        <v>3</v>
      </c>
      <c r="CJ68" s="78"/>
      <c r="CK68" s="78">
        <v>3</v>
      </c>
      <c r="CL68" s="78"/>
      <c r="CM68" s="78">
        <v>5</v>
      </c>
      <c r="CN68" s="78">
        <v>8</v>
      </c>
      <c r="CO68" s="79"/>
      <c r="CP68" s="80">
        <f t="shared" si="16"/>
        <v>5</v>
      </c>
      <c r="CQ68" s="81" t="str">
        <f t="shared" si="15"/>
        <v>Yes</v>
      </c>
      <c r="CR68" s="81" t="str">
        <f t="shared" si="17"/>
        <v>Yes</v>
      </c>
      <c r="CS68" s="81">
        <f t="shared" si="18"/>
        <v>3.78</v>
      </c>
      <c r="CT68" s="81">
        <f t="shared" ref="CT68:CZ99" si="20">IF($G68&gt;0,BO68-$CS68,"")</f>
        <v>-3.78</v>
      </c>
      <c r="CU68" s="81">
        <f t="shared" si="20"/>
        <v>-3.78</v>
      </c>
      <c r="CV68" s="81">
        <f t="shared" si="20"/>
        <v>-3.78</v>
      </c>
      <c r="CW68" s="81">
        <f t="shared" si="20"/>
        <v>-3.78</v>
      </c>
      <c r="CX68" s="81">
        <f t="shared" si="20"/>
        <v>-3.78</v>
      </c>
      <c r="CY68" s="81">
        <f t="shared" si="20"/>
        <v>4.2200000000000006</v>
      </c>
      <c r="CZ68" s="81">
        <f t="shared" si="20"/>
        <v>-3.78</v>
      </c>
      <c r="DA68" s="81">
        <f t="shared" si="19"/>
        <v>1.4400000000000004</v>
      </c>
      <c r="DB68" s="81">
        <f t="shared" si="14"/>
        <v>1.2200000000000002</v>
      </c>
      <c r="DC68" s="81">
        <f t="shared" si="14"/>
        <v>0.2200000000000002</v>
      </c>
      <c r="DD68" s="81">
        <f t="shared" si="14"/>
        <v>-3.78</v>
      </c>
      <c r="DE68" s="81">
        <f t="shared" si="14"/>
        <v>-3.78</v>
      </c>
      <c r="DF68" s="81">
        <f t="shared" si="14"/>
        <v>-2.2799999999999998</v>
      </c>
      <c r="DG68" s="81">
        <f t="shared" si="14"/>
        <v>-3.78</v>
      </c>
      <c r="DH68" s="81">
        <f t="shared" si="14"/>
        <v>-3.78</v>
      </c>
      <c r="DI68" s="81">
        <f t="shared" si="14"/>
        <v>-3.78</v>
      </c>
      <c r="DJ68" s="81">
        <f t="shared" si="14"/>
        <v>-3.78</v>
      </c>
      <c r="DK68" s="81">
        <f t="shared" si="14"/>
        <v>-3.78</v>
      </c>
      <c r="DL68" s="81">
        <f t="shared" si="14"/>
        <v>-3.78</v>
      </c>
      <c r="DM68" s="81">
        <f t="shared" si="14"/>
        <v>-3.78</v>
      </c>
      <c r="DN68" s="81">
        <f t="shared" si="14"/>
        <v>-0.7799999999999998</v>
      </c>
      <c r="DO68" s="81">
        <f t="shared" si="14"/>
        <v>-3.78</v>
      </c>
      <c r="DP68" s="81">
        <f t="shared" si="14"/>
        <v>-0.7799999999999998</v>
      </c>
      <c r="DQ68" s="81">
        <f t="shared" si="13"/>
        <v>-3.78</v>
      </c>
      <c r="DR68" s="81">
        <f t="shared" si="12"/>
        <v>1.2200000000000002</v>
      </c>
      <c r="DS68" s="81">
        <f t="shared" si="12"/>
        <v>4.2200000000000006</v>
      </c>
    </row>
    <row r="69" spans="1:123" x14ac:dyDescent="0.25">
      <c r="A69" s="75" t="s">
        <v>567</v>
      </c>
      <c r="B69" s="75" t="s">
        <v>568</v>
      </c>
      <c r="C69" s="75" t="s">
        <v>90</v>
      </c>
      <c r="D69" s="75" t="s">
        <v>26</v>
      </c>
      <c r="E69" s="75">
        <v>-5.0750000000000002</v>
      </c>
      <c r="F69" s="75">
        <v>2.2999999999999998</v>
      </c>
      <c r="G69" s="75">
        <v>73.75</v>
      </c>
      <c r="H69" s="75"/>
      <c r="I69" s="75" t="s">
        <v>336</v>
      </c>
      <c r="J69" s="75" t="s">
        <v>353</v>
      </c>
      <c r="K69" s="75" t="s">
        <v>336</v>
      </c>
      <c r="L69" s="75"/>
      <c r="M69" s="75"/>
      <c r="N69" s="75"/>
      <c r="O69" s="75"/>
      <c r="P69" s="75" t="s">
        <v>376</v>
      </c>
      <c r="Q69" s="75" t="s">
        <v>376</v>
      </c>
      <c r="R69" s="75"/>
      <c r="S69" s="75"/>
      <c r="T69" s="75" t="s">
        <v>356</v>
      </c>
      <c r="U69" s="75"/>
      <c r="V69" s="75"/>
      <c r="W69" s="75" t="s">
        <v>377</v>
      </c>
      <c r="X69" s="75"/>
      <c r="Y69" s="75" t="s">
        <v>401</v>
      </c>
      <c r="Z69" s="75"/>
      <c r="AA69" s="75"/>
      <c r="AB69" s="75"/>
      <c r="AC69" s="75"/>
      <c r="AD69" s="75" t="s">
        <v>370</v>
      </c>
      <c r="AE69" s="75"/>
      <c r="AF69" s="75" t="s">
        <v>402</v>
      </c>
      <c r="AG69" s="75"/>
      <c r="AH69" s="75"/>
      <c r="AI69" s="76"/>
      <c r="AJ69" s="77" t="s">
        <v>345</v>
      </c>
      <c r="AK69" s="77"/>
      <c r="AL69" s="77"/>
      <c r="AM69" s="77"/>
      <c r="AN69" s="77"/>
      <c r="AO69" s="77"/>
      <c r="AP69" s="77"/>
      <c r="AQ69" s="77"/>
      <c r="AR69" s="77"/>
      <c r="AS69" s="77" t="s">
        <v>432</v>
      </c>
      <c r="AT69" s="77" t="s">
        <v>443</v>
      </c>
      <c r="AU69" s="77"/>
      <c r="AV69" s="77"/>
      <c r="AW69" s="77"/>
      <c r="AX69" s="77"/>
      <c r="AY69" s="77"/>
      <c r="AZ69" s="77"/>
      <c r="BA69" s="77"/>
      <c r="BB69" s="77"/>
      <c r="BC69" s="77"/>
      <c r="BD69" s="77"/>
      <c r="BE69" s="77"/>
      <c r="BF69" s="77"/>
      <c r="BG69" s="77"/>
      <c r="BH69" s="78" t="s">
        <v>384</v>
      </c>
      <c r="BI69" s="78" t="s">
        <v>438</v>
      </c>
      <c r="BJ69" s="78" t="s">
        <v>384</v>
      </c>
      <c r="BK69" s="78" t="s">
        <v>382</v>
      </c>
      <c r="BL69" s="78" t="s">
        <v>25</v>
      </c>
      <c r="BM69" s="78">
        <v>7</v>
      </c>
      <c r="BN69" s="78">
        <v>7</v>
      </c>
      <c r="BO69" s="78"/>
      <c r="BP69" s="78"/>
      <c r="BQ69" s="78"/>
      <c r="BR69" s="78"/>
      <c r="BS69" s="78"/>
      <c r="BT69" s="78">
        <v>7</v>
      </c>
      <c r="BU69" s="78"/>
      <c r="BV69" s="78"/>
      <c r="BW69" s="78"/>
      <c r="BX69" s="78"/>
      <c r="BY69" s="78"/>
      <c r="BZ69" s="78">
        <v>5</v>
      </c>
      <c r="CA69" s="78"/>
      <c r="CB69" s="78"/>
      <c r="CC69" s="78"/>
      <c r="CD69" s="78"/>
      <c r="CE69" s="78"/>
      <c r="CF69" s="78"/>
      <c r="CG69" s="78"/>
      <c r="CH69" s="78"/>
      <c r="CI69" s="78"/>
      <c r="CJ69" s="78"/>
      <c r="CK69" s="78"/>
      <c r="CL69" s="78"/>
      <c r="CM69" s="78"/>
      <c r="CN69" s="78">
        <v>9</v>
      </c>
      <c r="CO69" s="79"/>
      <c r="CP69" s="80">
        <f t="shared" si="16"/>
        <v>0</v>
      </c>
      <c r="CQ69" s="81" t="str">
        <f t="shared" si="15"/>
        <v>Yes</v>
      </c>
      <c r="CR69" s="81" t="str">
        <f t="shared" si="17"/>
        <v>No</v>
      </c>
      <c r="CS69" s="81">
        <f t="shared" si="18"/>
        <v>7.375</v>
      </c>
      <c r="CT69" s="81">
        <f t="shared" si="20"/>
        <v>-7.375</v>
      </c>
      <c r="CU69" s="81">
        <f t="shared" si="20"/>
        <v>-7.375</v>
      </c>
      <c r="CV69" s="81">
        <f t="shared" si="20"/>
        <v>-7.375</v>
      </c>
      <c r="CW69" s="81">
        <f t="shared" si="20"/>
        <v>-7.375</v>
      </c>
      <c r="CX69" s="81">
        <f t="shared" si="20"/>
        <v>-7.375</v>
      </c>
      <c r="CY69" s="81">
        <f t="shared" si="20"/>
        <v>-0.375</v>
      </c>
      <c r="CZ69" s="81">
        <f t="shared" si="20"/>
        <v>-7.375</v>
      </c>
      <c r="DA69" s="81">
        <f t="shared" si="19"/>
        <v>-14.75</v>
      </c>
      <c r="DB69" s="81">
        <f t="shared" si="14"/>
        <v>-7.375</v>
      </c>
      <c r="DC69" s="81">
        <f t="shared" si="14"/>
        <v>-7.375</v>
      </c>
      <c r="DD69" s="81">
        <f t="shared" si="14"/>
        <v>-7.375</v>
      </c>
      <c r="DE69" s="81">
        <f t="shared" si="14"/>
        <v>-2.375</v>
      </c>
      <c r="DF69" s="81">
        <f t="shared" si="14"/>
        <v>-7.375</v>
      </c>
      <c r="DG69" s="81">
        <f t="shared" si="14"/>
        <v>-7.375</v>
      </c>
      <c r="DH69" s="81">
        <f t="shared" si="14"/>
        <v>-7.375</v>
      </c>
      <c r="DI69" s="81">
        <f t="shared" si="14"/>
        <v>-7.375</v>
      </c>
      <c r="DJ69" s="81">
        <f t="shared" si="14"/>
        <v>-7.375</v>
      </c>
      <c r="DK69" s="81">
        <f t="shared" si="14"/>
        <v>-7.375</v>
      </c>
      <c r="DL69" s="81">
        <f t="shared" si="14"/>
        <v>-7.375</v>
      </c>
      <c r="DM69" s="81">
        <f t="shared" si="14"/>
        <v>-7.375</v>
      </c>
      <c r="DN69" s="81">
        <f t="shared" si="14"/>
        <v>-7.375</v>
      </c>
      <c r="DO69" s="81">
        <f t="shared" si="14"/>
        <v>-7.375</v>
      </c>
      <c r="DP69" s="81">
        <f t="shared" si="14"/>
        <v>-7.375</v>
      </c>
      <c r="DQ69" s="81">
        <f t="shared" si="13"/>
        <v>-7.375</v>
      </c>
      <c r="DR69" s="81">
        <f t="shared" si="12"/>
        <v>-7.375</v>
      </c>
      <c r="DS69" s="81">
        <f t="shared" si="12"/>
        <v>1.625</v>
      </c>
    </row>
    <row r="70" spans="1:123" x14ac:dyDescent="0.25">
      <c r="A70" s="75" t="s">
        <v>569</v>
      </c>
      <c r="B70" s="75" t="s">
        <v>570</v>
      </c>
      <c r="C70" s="75" t="s">
        <v>90</v>
      </c>
      <c r="D70" s="75" t="s">
        <v>40</v>
      </c>
      <c r="E70" s="75">
        <v>-1.4570000000000001</v>
      </c>
      <c r="F70" s="75">
        <v>3.15</v>
      </c>
      <c r="G70" s="75">
        <v>46.07</v>
      </c>
      <c r="H70" s="75"/>
      <c r="I70" s="75" t="s">
        <v>336</v>
      </c>
      <c r="J70" s="75"/>
      <c r="K70" s="75" t="s">
        <v>336</v>
      </c>
      <c r="L70" s="75"/>
      <c r="M70" s="75"/>
      <c r="N70" s="75"/>
      <c r="O70" s="75"/>
      <c r="P70" s="75" t="s">
        <v>354</v>
      </c>
      <c r="Q70" s="75" t="s">
        <v>354</v>
      </c>
      <c r="R70" s="75" t="s">
        <v>339</v>
      </c>
      <c r="S70" s="75" t="s">
        <v>412</v>
      </c>
      <c r="T70" s="75" t="s">
        <v>400</v>
      </c>
      <c r="U70" s="75"/>
      <c r="V70" s="75"/>
      <c r="W70" s="75" t="s">
        <v>341</v>
      </c>
      <c r="X70" s="75"/>
      <c r="Y70" s="75" t="s">
        <v>401</v>
      </c>
      <c r="Z70" s="75"/>
      <c r="AA70" s="75"/>
      <c r="AB70" s="75"/>
      <c r="AC70" s="75" t="s">
        <v>395</v>
      </c>
      <c r="AD70" s="75"/>
      <c r="AE70" s="75"/>
      <c r="AF70" s="75"/>
      <c r="AG70" s="75"/>
      <c r="AH70" s="75"/>
      <c r="AI70" s="76"/>
      <c r="AJ70" s="77"/>
      <c r="AK70" s="77"/>
      <c r="AL70" s="77"/>
      <c r="AM70" s="77"/>
      <c r="AN70" s="77"/>
      <c r="AO70" s="77"/>
      <c r="AP70" s="77"/>
      <c r="AQ70" s="77"/>
      <c r="AR70" s="77" t="s">
        <v>390</v>
      </c>
      <c r="AS70" s="77" t="s">
        <v>345</v>
      </c>
      <c r="AT70" s="77" t="s">
        <v>345</v>
      </c>
      <c r="AU70" s="77"/>
      <c r="AV70" s="77"/>
      <c r="AW70" s="77"/>
      <c r="AX70" s="77"/>
      <c r="AY70" s="77" t="s">
        <v>396</v>
      </c>
      <c r="AZ70" s="77"/>
      <c r="BA70" s="77" t="s">
        <v>444</v>
      </c>
      <c r="BB70" s="77"/>
      <c r="BC70" s="77"/>
      <c r="BD70" s="77"/>
      <c r="BE70" s="77"/>
      <c r="BF70" s="77"/>
      <c r="BG70" s="77"/>
      <c r="BH70" s="78" t="s">
        <v>362</v>
      </c>
      <c r="BI70" s="78" t="s">
        <v>345</v>
      </c>
      <c r="BJ70" s="78" t="s">
        <v>345</v>
      </c>
      <c r="BK70" s="78" t="s">
        <v>350</v>
      </c>
      <c r="BL70" s="78" t="s">
        <v>41</v>
      </c>
      <c r="BM70" s="78">
        <v>4</v>
      </c>
      <c r="BN70" s="78">
        <v>4</v>
      </c>
      <c r="BO70" s="78"/>
      <c r="BP70" s="78"/>
      <c r="BQ70" s="78"/>
      <c r="BR70" s="78">
        <v>4</v>
      </c>
      <c r="BS70" s="78"/>
      <c r="BT70" s="78">
        <v>5</v>
      </c>
      <c r="BU70" s="78"/>
      <c r="BV70" s="78">
        <v>10</v>
      </c>
      <c r="BW70" s="78">
        <v>5</v>
      </c>
      <c r="BX70" s="78">
        <v>5</v>
      </c>
      <c r="BY70" s="78"/>
      <c r="BZ70" s="78"/>
      <c r="CA70" s="78"/>
      <c r="CB70" s="78"/>
      <c r="CC70" s="78"/>
      <c r="CD70" s="78"/>
      <c r="CE70" s="78"/>
      <c r="CF70" s="78">
        <v>5.5</v>
      </c>
      <c r="CG70" s="78"/>
      <c r="CH70" s="78"/>
      <c r="CI70" s="78"/>
      <c r="CJ70" s="78"/>
      <c r="CK70" s="78"/>
      <c r="CL70" s="78"/>
      <c r="CM70" s="78"/>
      <c r="CN70" s="78">
        <v>5</v>
      </c>
      <c r="CO70" s="79"/>
      <c r="CP70" s="80">
        <f t="shared" si="16"/>
        <v>0</v>
      </c>
      <c r="CQ70" s="81" t="str">
        <f t="shared" si="15"/>
        <v>Yes</v>
      </c>
      <c r="CR70" s="81" t="str">
        <f t="shared" si="17"/>
        <v>No</v>
      </c>
      <c r="CS70" s="81">
        <f t="shared" si="18"/>
        <v>4.6070000000000002</v>
      </c>
      <c r="CT70" s="81">
        <f t="shared" si="20"/>
        <v>-4.6070000000000002</v>
      </c>
      <c r="CU70" s="81">
        <f t="shared" si="20"/>
        <v>-4.6070000000000002</v>
      </c>
      <c r="CV70" s="81">
        <f t="shared" si="20"/>
        <v>-4.6070000000000002</v>
      </c>
      <c r="CW70" s="81">
        <f t="shared" si="20"/>
        <v>-0.60700000000000021</v>
      </c>
      <c r="CX70" s="81">
        <f t="shared" si="20"/>
        <v>-4.6070000000000002</v>
      </c>
      <c r="CY70" s="81">
        <f t="shared" si="20"/>
        <v>0.39299999999999979</v>
      </c>
      <c r="CZ70" s="81">
        <f t="shared" si="20"/>
        <v>-4.6070000000000002</v>
      </c>
      <c r="DA70" s="81">
        <f t="shared" si="19"/>
        <v>0.78599999999999959</v>
      </c>
      <c r="DB70" s="81">
        <f t="shared" si="14"/>
        <v>0.39299999999999979</v>
      </c>
      <c r="DC70" s="81">
        <f t="shared" si="14"/>
        <v>0.39299999999999979</v>
      </c>
      <c r="DD70" s="81">
        <f t="shared" si="14"/>
        <v>-4.6070000000000002</v>
      </c>
      <c r="DE70" s="81">
        <f t="shared" si="14"/>
        <v>-4.6070000000000002</v>
      </c>
      <c r="DF70" s="81">
        <f t="shared" si="14"/>
        <v>-4.6070000000000002</v>
      </c>
      <c r="DG70" s="81">
        <f t="shared" si="14"/>
        <v>-4.6070000000000002</v>
      </c>
      <c r="DH70" s="81">
        <f t="shared" si="14"/>
        <v>-4.6070000000000002</v>
      </c>
      <c r="DI70" s="81">
        <f t="shared" si="14"/>
        <v>-4.6070000000000002</v>
      </c>
      <c r="DJ70" s="81">
        <f t="shared" si="14"/>
        <v>-4.6070000000000002</v>
      </c>
      <c r="DK70" s="81">
        <f t="shared" si="14"/>
        <v>0.89299999999999979</v>
      </c>
      <c r="DL70" s="81">
        <f t="shared" si="14"/>
        <v>-4.6070000000000002</v>
      </c>
      <c r="DM70" s="81">
        <f t="shared" si="14"/>
        <v>-4.6070000000000002</v>
      </c>
      <c r="DN70" s="81">
        <f t="shared" si="14"/>
        <v>-4.6070000000000002</v>
      </c>
      <c r="DO70" s="81">
        <f t="shared" si="14"/>
        <v>-4.6070000000000002</v>
      </c>
      <c r="DP70" s="81">
        <f t="shared" si="14"/>
        <v>-4.6070000000000002</v>
      </c>
      <c r="DQ70" s="81">
        <f t="shared" si="13"/>
        <v>-4.6070000000000002</v>
      </c>
      <c r="DR70" s="81">
        <f t="shared" si="12"/>
        <v>-4.6070000000000002</v>
      </c>
      <c r="DS70" s="81">
        <f t="shared" si="12"/>
        <v>0.39299999999999979</v>
      </c>
    </row>
    <row r="71" spans="1:123" x14ac:dyDescent="0.25">
      <c r="A71" s="75" t="s">
        <v>571</v>
      </c>
      <c r="B71" s="75" t="s">
        <v>572</v>
      </c>
      <c r="C71" s="75" t="s">
        <v>90</v>
      </c>
      <c r="D71" s="75"/>
      <c r="E71" s="75"/>
      <c r="F71" s="75">
        <v>4</v>
      </c>
      <c r="G71" s="75"/>
      <c r="H71" s="75"/>
      <c r="I71" s="75" t="s">
        <v>336</v>
      </c>
      <c r="J71" s="75"/>
      <c r="K71" s="75" t="s">
        <v>336</v>
      </c>
      <c r="L71" s="75" t="s">
        <v>353</v>
      </c>
      <c r="M71" s="75"/>
      <c r="N71" s="75"/>
      <c r="O71" s="75"/>
      <c r="P71" s="75" t="s">
        <v>354</v>
      </c>
      <c r="Q71" s="75" t="s">
        <v>354</v>
      </c>
      <c r="R71" s="75" t="s">
        <v>355</v>
      </c>
      <c r="S71" s="75"/>
      <c r="T71" s="75" t="s">
        <v>400</v>
      </c>
      <c r="U71" s="75"/>
      <c r="V71" s="75"/>
      <c r="W71" s="75" t="s">
        <v>341</v>
      </c>
      <c r="X71" s="75"/>
      <c r="Y71" s="75"/>
      <c r="Z71" s="75"/>
      <c r="AA71" s="75"/>
      <c r="AB71" s="75"/>
      <c r="AC71" s="75" t="s">
        <v>343</v>
      </c>
      <c r="AD71" s="75"/>
      <c r="AE71" s="75"/>
      <c r="AF71" s="75" t="s">
        <v>455</v>
      </c>
      <c r="AG71" s="75" t="s">
        <v>357</v>
      </c>
      <c r="AH71" s="75"/>
      <c r="AI71" s="76"/>
      <c r="AJ71" s="77" t="s">
        <v>345</v>
      </c>
      <c r="AK71" s="77"/>
      <c r="AL71" s="77"/>
      <c r="AM71" s="77"/>
      <c r="AN71" s="77"/>
      <c r="AO71" s="77"/>
      <c r="AP71" s="77"/>
      <c r="AQ71" s="77"/>
      <c r="AR71" s="77"/>
      <c r="AS71" s="77" t="s">
        <v>345</v>
      </c>
      <c r="AT71" s="77" t="s">
        <v>443</v>
      </c>
      <c r="AU71" s="77"/>
      <c r="AV71" s="77"/>
      <c r="AW71" s="77"/>
      <c r="AX71" s="77"/>
      <c r="AY71" s="77" t="s">
        <v>527</v>
      </c>
      <c r="AZ71" s="77"/>
      <c r="BA71" s="77" t="s">
        <v>573</v>
      </c>
      <c r="BB71" s="77"/>
      <c r="BC71" s="77" t="s">
        <v>573</v>
      </c>
      <c r="BD71" s="77"/>
      <c r="BE71" s="77"/>
      <c r="BF71" s="77"/>
      <c r="BG71" s="77"/>
      <c r="BH71" s="78"/>
      <c r="BI71" s="78"/>
      <c r="BJ71" s="78"/>
      <c r="BK71" s="78"/>
      <c r="BL71" s="78"/>
      <c r="BM71" s="78"/>
      <c r="BN71" s="78"/>
      <c r="BO71" s="78"/>
      <c r="BP71" s="78"/>
      <c r="BQ71" s="78"/>
      <c r="BR71" s="78"/>
      <c r="BS71" s="78"/>
      <c r="BT71" s="78">
        <v>5</v>
      </c>
      <c r="BU71" s="78"/>
      <c r="BV71" s="78">
        <v>13</v>
      </c>
      <c r="BW71" s="78">
        <v>7</v>
      </c>
      <c r="BX71" s="78">
        <v>6</v>
      </c>
      <c r="BY71" s="78"/>
      <c r="BZ71" s="78">
        <v>5</v>
      </c>
      <c r="CA71" s="78"/>
      <c r="CB71" s="78"/>
      <c r="CC71" s="78"/>
      <c r="CD71" s="78"/>
      <c r="CE71" s="78"/>
      <c r="CF71" s="78">
        <v>8.5</v>
      </c>
      <c r="CG71" s="78"/>
      <c r="CH71" s="78"/>
      <c r="CI71" s="78"/>
      <c r="CJ71" s="78"/>
      <c r="CK71" s="78">
        <v>8.5</v>
      </c>
      <c r="CL71" s="78"/>
      <c r="CM71" s="78"/>
      <c r="CN71" s="78">
        <v>9</v>
      </c>
      <c r="CO71" s="79"/>
      <c r="CP71" s="80">
        <f t="shared" si="16"/>
        <v>0</v>
      </c>
      <c r="CQ71" s="81" t="str">
        <f t="shared" si="15"/>
        <v>Yes</v>
      </c>
      <c r="CR71" s="81" t="str">
        <f t="shared" si="17"/>
        <v>No</v>
      </c>
      <c r="CS71" s="81">
        <f t="shared" si="18"/>
        <v>0</v>
      </c>
      <c r="CT71" s="81" t="str">
        <f t="shared" si="20"/>
        <v/>
      </c>
      <c r="CU71" s="81" t="str">
        <f t="shared" si="20"/>
        <v/>
      </c>
      <c r="CV71" s="81" t="str">
        <f t="shared" si="20"/>
        <v/>
      </c>
      <c r="CW71" s="81" t="str">
        <f t="shared" si="20"/>
        <v/>
      </c>
      <c r="CX71" s="81" t="str">
        <f t="shared" si="20"/>
        <v/>
      </c>
      <c r="CY71" s="81" t="str">
        <f t="shared" si="20"/>
        <v/>
      </c>
      <c r="CZ71" s="81" t="str">
        <f t="shared" si="20"/>
        <v/>
      </c>
      <c r="DA71" s="81" t="str">
        <f t="shared" si="19"/>
        <v/>
      </c>
      <c r="DB71" s="81" t="str">
        <f t="shared" si="14"/>
        <v/>
      </c>
      <c r="DC71" s="81" t="str">
        <f t="shared" si="14"/>
        <v/>
      </c>
      <c r="DD71" s="81" t="str">
        <f t="shared" si="14"/>
        <v/>
      </c>
      <c r="DE71" s="81" t="str">
        <f t="shared" si="14"/>
        <v/>
      </c>
      <c r="DF71" s="81" t="str">
        <f t="shared" si="14"/>
        <v/>
      </c>
      <c r="DG71" s="81" t="str">
        <f t="shared" si="14"/>
        <v/>
      </c>
      <c r="DH71" s="81" t="str">
        <f t="shared" si="14"/>
        <v/>
      </c>
      <c r="DI71" s="81" t="str">
        <f t="shared" si="14"/>
        <v/>
      </c>
      <c r="DJ71" s="81" t="str">
        <f t="shared" si="14"/>
        <v/>
      </c>
      <c r="DK71" s="81" t="str">
        <f t="shared" si="14"/>
        <v/>
      </c>
      <c r="DL71" s="81" t="str">
        <f t="shared" si="14"/>
        <v/>
      </c>
      <c r="DM71" s="81" t="str">
        <f t="shared" si="14"/>
        <v/>
      </c>
      <c r="DN71" s="81" t="str">
        <f t="shared" si="14"/>
        <v/>
      </c>
      <c r="DO71" s="81" t="str">
        <f t="shared" si="14"/>
        <v/>
      </c>
      <c r="DP71" s="81" t="str">
        <f t="shared" si="14"/>
        <v/>
      </c>
      <c r="DQ71" s="81" t="str">
        <f t="shared" si="13"/>
        <v/>
      </c>
      <c r="DR71" s="81" t="str">
        <f t="shared" si="12"/>
        <v/>
      </c>
      <c r="DS71" s="81" t="str">
        <f t="shared" si="12"/>
        <v/>
      </c>
    </row>
    <row r="72" spans="1:123" x14ac:dyDescent="0.25">
      <c r="A72" s="75" t="s">
        <v>574</v>
      </c>
      <c r="B72" s="75" t="s">
        <v>575</v>
      </c>
      <c r="C72" s="75" t="s">
        <v>90</v>
      </c>
      <c r="D72" s="75" t="s">
        <v>26</v>
      </c>
      <c r="E72" s="75">
        <v>-4.49</v>
      </c>
      <c r="F72" s="75">
        <v>2.15</v>
      </c>
      <c r="G72" s="75">
        <v>66.400000000000006</v>
      </c>
      <c r="H72" s="75"/>
      <c r="I72" s="75" t="s">
        <v>336</v>
      </c>
      <c r="J72" s="75" t="s">
        <v>353</v>
      </c>
      <c r="K72" s="75" t="s">
        <v>336</v>
      </c>
      <c r="L72" s="75"/>
      <c r="M72" s="75" t="s">
        <v>365</v>
      </c>
      <c r="N72" s="75"/>
      <c r="O72" s="75" t="s">
        <v>387</v>
      </c>
      <c r="P72" s="75" t="s">
        <v>367</v>
      </c>
      <c r="Q72" s="75" t="s">
        <v>367</v>
      </c>
      <c r="R72" s="75"/>
      <c r="S72" s="75" t="s">
        <v>412</v>
      </c>
      <c r="T72" s="75"/>
      <c r="U72" s="75"/>
      <c r="V72" s="75"/>
      <c r="W72" s="75" t="s">
        <v>369</v>
      </c>
      <c r="X72" s="75"/>
      <c r="Y72" s="75"/>
      <c r="Z72" s="75"/>
      <c r="AA72" s="75"/>
      <c r="AB72" s="75"/>
      <c r="AC72" s="75" t="s">
        <v>378</v>
      </c>
      <c r="AD72" s="75"/>
      <c r="AE72" s="75"/>
      <c r="AF72" s="75"/>
      <c r="AG72" s="75" t="s">
        <v>407</v>
      </c>
      <c r="AH72" s="75"/>
      <c r="AI72" s="76"/>
      <c r="AJ72" s="77"/>
      <c r="AK72" s="77"/>
      <c r="AL72" s="77"/>
      <c r="AM72" s="77"/>
      <c r="AN72" s="77"/>
      <c r="AO72" s="77"/>
      <c r="AP72" s="77"/>
      <c r="AQ72" s="77" t="s">
        <v>346</v>
      </c>
      <c r="AR72" s="77" t="s">
        <v>379</v>
      </c>
      <c r="AS72" s="77"/>
      <c r="AT72" s="77" t="s">
        <v>390</v>
      </c>
      <c r="AU72" s="77"/>
      <c r="AV72" s="77"/>
      <c r="AW72" s="77"/>
      <c r="AX72" s="77"/>
      <c r="AY72" s="77" t="s">
        <v>546</v>
      </c>
      <c r="AZ72" s="77"/>
      <c r="BA72" s="77"/>
      <c r="BB72" s="77"/>
      <c r="BC72" s="77" t="s">
        <v>444</v>
      </c>
      <c r="BD72" s="77" t="s">
        <v>35</v>
      </c>
      <c r="BE72" s="77"/>
      <c r="BF72" s="77"/>
      <c r="BG72" s="77"/>
      <c r="BH72" s="78" t="s">
        <v>384</v>
      </c>
      <c r="BI72" s="78" t="s">
        <v>384</v>
      </c>
      <c r="BJ72" s="78" t="s">
        <v>384</v>
      </c>
      <c r="BK72" s="78" t="s">
        <v>382</v>
      </c>
      <c r="BL72" s="78" t="s">
        <v>25</v>
      </c>
      <c r="BM72" s="78">
        <v>7</v>
      </c>
      <c r="BN72" s="78">
        <v>7</v>
      </c>
      <c r="BO72" s="78"/>
      <c r="BP72" s="78"/>
      <c r="BQ72" s="78"/>
      <c r="BR72" s="78">
        <v>5</v>
      </c>
      <c r="BS72" s="78"/>
      <c r="BT72" s="78"/>
      <c r="BU72" s="78"/>
      <c r="BV72" s="78">
        <v>11</v>
      </c>
      <c r="BW72" s="78">
        <v>6</v>
      </c>
      <c r="BX72" s="78">
        <v>5</v>
      </c>
      <c r="BY72" s="78"/>
      <c r="BZ72" s="78"/>
      <c r="CA72" s="78"/>
      <c r="CB72" s="78">
        <v>1.75</v>
      </c>
      <c r="CC72" s="78"/>
      <c r="CD72" s="78"/>
      <c r="CE72" s="78"/>
      <c r="CF72" s="78"/>
      <c r="CG72" s="78"/>
      <c r="CH72" s="78"/>
      <c r="CI72" s="78"/>
      <c r="CJ72" s="78"/>
      <c r="CK72" s="78">
        <v>5.5</v>
      </c>
      <c r="CL72" s="78"/>
      <c r="CM72" s="78">
        <v>3</v>
      </c>
      <c r="CN72" s="78">
        <v>4</v>
      </c>
      <c r="CO72" s="79"/>
      <c r="CP72" s="80">
        <f t="shared" si="16"/>
        <v>3</v>
      </c>
      <c r="CQ72" s="81" t="str">
        <f t="shared" si="15"/>
        <v>No</v>
      </c>
      <c r="CR72" s="81" t="str">
        <f t="shared" si="17"/>
        <v>No</v>
      </c>
      <c r="CS72" s="81">
        <f t="shared" si="18"/>
        <v>6.6400000000000006</v>
      </c>
      <c r="CT72" s="81">
        <f t="shared" si="20"/>
        <v>-6.6400000000000006</v>
      </c>
      <c r="CU72" s="81">
        <f t="shared" si="20"/>
        <v>-6.6400000000000006</v>
      </c>
      <c r="CV72" s="81">
        <f t="shared" si="20"/>
        <v>-6.6400000000000006</v>
      </c>
      <c r="CW72" s="81">
        <f t="shared" si="20"/>
        <v>-1.6400000000000006</v>
      </c>
      <c r="CX72" s="81">
        <f t="shared" si="20"/>
        <v>-6.6400000000000006</v>
      </c>
      <c r="CY72" s="81">
        <f t="shared" si="20"/>
        <v>-6.6400000000000006</v>
      </c>
      <c r="CZ72" s="81">
        <f t="shared" si="20"/>
        <v>-6.6400000000000006</v>
      </c>
      <c r="DA72" s="81">
        <f t="shared" si="19"/>
        <v>-2.2800000000000011</v>
      </c>
      <c r="DB72" s="81">
        <f t="shared" si="14"/>
        <v>-0.64000000000000057</v>
      </c>
      <c r="DC72" s="81">
        <f t="shared" si="14"/>
        <v>-1.6400000000000006</v>
      </c>
      <c r="DD72" s="81">
        <f t="shared" si="14"/>
        <v>-6.6400000000000006</v>
      </c>
      <c r="DE72" s="81">
        <f t="shared" si="14"/>
        <v>-6.6400000000000006</v>
      </c>
      <c r="DF72" s="81">
        <f t="shared" si="14"/>
        <v>-6.6400000000000006</v>
      </c>
      <c r="DG72" s="81">
        <f t="shared" si="14"/>
        <v>-4.8900000000000006</v>
      </c>
      <c r="DH72" s="81">
        <f t="shared" si="14"/>
        <v>-6.6400000000000006</v>
      </c>
      <c r="DI72" s="81">
        <f t="shared" si="14"/>
        <v>-6.6400000000000006</v>
      </c>
      <c r="DJ72" s="81">
        <f t="shared" si="14"/>
        <v>-6.6400000000000006</v>
      </c>
      <c r="DK72" s="81">
        <f t="shared" si="14"/>
        <v>-6.6400000000000006</v>
      </c>
      <c r="DL72" s="81">
        <f t="shared" si="14"/>
        <v>-6.6400000000000006</v>
      </c>
      <c r="DM72" s="81">
        <f t="shared" si="14"/>
        <v>-6.6400000000000006</v>
      </c>
      <c r="DN72" s="81">
        <f t="shared" si="14"/>
        <v>-6.6400000000000006</v>
      </c>
      <c r="DO72" s="81">
        <f t="shared" si="14"/>
        <v>-6.6400000000000006</v>
      </c>
      <c r="DP72" s="81">
        <f t="shared" si="14"/>
        <v>-1.1400000000000006</v>
      </c>
      <c r="DQ72" s="81">
        <f t="shared" si="13"/>
        <v>-6.6400000000000006</v>
      </c>
      <c r="DR72" s="81">
        <f t="shared" si="12"/>
        <v>-3.6400000000000006</v>
      </c>
      <c r="DS72" s="81">
        <f t="shared" si="12"/>
        <v>-2.6400000000000006</v>
      </c>
    </row>
    <row r="73" spans="1:123" x14ac:dyDescent="0.25">
      <c r="A73" s="75" t="s">
        <v>576</v>
      </c>
      <c r="B73" s="75" t="s">
        <v>577</v>
      </c>
      <c r="C73" s="75" t="s">
        <v>40</v>
      </c>
      <c r="D73" s="75" t="s">
        <v>26</v>
      </c>
      <c r="E73" s="75">
        <v>-3.4060000000000001</v>
      </c>
      <c r="F73" s="75">
        <v>2.35</v>
      </c>
      <c r="G73" s="75">
        <v>57.56</v>
      </c>
      <c r="H73" s="75"/>
      <c r="I73" s="75" t="s">
        <v>336</v>
      </c>
      <c r="J73" s="75" t="s">
        <v>353</v>
      </c>
      <c r="K73" s="75" t="s">
        <v>336</v>
      </c>
      <c r="L73" s="75"/>
      <c r="M73" s="75"/>
      <c r="N73" s="75" t="s">
        <v>366</v>
      </c>
      <c r="O73" s="75"/>
      <c r="P73" s="75" t="s">
        <v>367</v>
      </c>
      <c r="Q73" s="75" t="s">
        <v>367</v>
      </c>
      <c r="R73" s="75" t="s">
        <v>355</v>
      </c>
      <c r="S73" s="75"/>
      <c r="T73" s="75"/>
      <c r="U73" s="75"/>
      <c r="V73" s="75" t="s">
        <v>388</v>
      </c>
      <c r="W73" s="75" t="s">
        <v>377</v>
      </c>
      <c r="X73" s="75"/>
      <c r="Y73" s="75"/>
      <c r="Z73" s="75"/>
      <c r="AA73" s="75"/>
      <c r="AB73" s="75"/>
      <c r="AC73" s="75"/>
      <c r="AD73" s="75" t="s">
        <v>370</v>
      </c>
      <c r="AE73" s="75"/>
      <c r="AF73" s="75"/>
      <c r="AG73" s="75"/>
      <c r="AH73" s="75"/>
      <c r="AI73" s="76"/>
      <c r="AJ73" s="77"/>
      <c r="AK73" s="77"/>
      <c r="AL73" s="77"/>
      <c r="AM73" s="77"/>
      <c r="AN73" s="77"/>
      <c r="AO73" s="77"/>
      <c r="AP73" s="77"/>
      <c r="AQ73" s="77" t="s">
        <v>371</v>
      </c>
      <c r="AR73" s="77"/>
      <c r="AS73" s="77"/>
      <c r="AT73" s="77" t="s">
        <v>432</v>
      </c>
      <c r="AU73" s="77"/>
      <c r="AV73" s="77"/>
      <c r="AW73" s="77"/>
      <c r="AX73" s="77"/>
      <c r="AY73" s="77"/>
      <c r="AZ73" s="77" t="s">
        <v>492</v>
      </c>
      <c r="BA73" s="77" t="s">
        <v>492</v>
      </c>
      <c r="BB73" s="77"/>
      <c r="BC73" s="77"/>
      <c r="BD73" s="77"/>
      <c r="BE73" s="77"/>
      <c r="BF73" s="77"/>
      <c r="BG73" s="77"/>
      <c r="BH73" s="78" t="s">
        <v>384</v>
      </c>
      <c r="BI73" s="78" t="s">
        <v>362</v>
      </c>
      <c r="BJ73" s="78" t="s">
        <v>362</v>
      </c>
      <c r="BK73" s="78" t="s">
        <v>361</v>
      </c>
      <c r="BL73" s="78" t="s">
        <v>40</v>
      </c>
      <c r="BM73" s="78">
        <v>5.5</v>
      </c>
      <c r="BN73" s="78">
        <v>5.5</v>
      </c>
      <c r="BO73" s="78"/>
      <c r="BP73" s="78"/>
      <c r="BQ73" s="78"/>
      <c r="BR73" s="78"/>
      <c r="BS73" s="78"/>
      <c r="BT73" s="78"/>
      <c r="BU73" s="78"/>
      <c r="BV73" s="78"/>
      <c r="BW73" s="78"/>
      <c r="BX73" s="78"/>
      <c r="BY73" s="78"/>
      <c r="BZ73" s="78"/>
      <c r="CA73" s="78">
        <v>5.5</v>
      </c>
      <c r="CB73" s="78"/>
      <c r="CC73" s="78"/>
      <c r="CD73" s="78"/>
      <c r="CE73" s="78"/>
      <c r="CF73" s="78">
        <v>5.5</v>
      </c>
      <c r="CG73" s="78"/>
      <c r="CH73" s="78"/>
      <c r="CI73" s="78"/>
      <c r="CJ73" s="78"/>
      <c r="CK73" s="78"/>
      <c r="CL73" s="78"/>
      <c r="CM73" s="78">
        <v>4</v>
      </c>
      <c r="CN73" s="78">
        <v>7</v>
      </c>
      <c r="CO73" s="79"/>
      <c r="CP73" s="80">
        <f t="shared" si="16"/>
        <v>4</v>
      </c>
      <c r="CQ73" s="81" t="str">
        <f t="shared" si="15"/>
        <v>Yes</v>
      </c>
      <c r="CR73" s="81" t="str">
        <f t="shared" si="17"/>
        <v>No</v>
      </c>
      <c r="CS73" s="81">
        <f t="shared" si="18"/>
        <v>5.7560000000000002</v>
      </c>
      <c r="CT73" s="81">
        <f t="shared" si="20"/>
        <v>-5.7560000000000002</v>
      </c>
      <c r="CU73" s="81">
        <f t="shared" si="20"/>
        <v>-5.7560000000000002</v>
      </c>
      <c r="CV73" s="81">
        <f t="shared" si="20"/>
        <v>-5.7560000000000002</v>
      </c>
      <c r="CW73" s="81">
        <f t="shared" si="20"/>
        <v>-5.7560000000000002</v>
      </c>
      <c r="CX73" s="81">
        <f t="shared" si="20"/>
        <v>-5.7560000000000002</v>
      </c>
      <c r="CY73" s="81">
        <f t="shared" si="20"/>
        <v>-5.7560000000000002</v>
      </c>
      <c r="CZ73" s="81">
        <f t="shared" si="20"/>
        <v>-5.7560000000000002</v>
      </c>
      <c r="DA73" s="81">
        <f t="shared" si="19"/>
        <v>-11.512</v>
      </c>
      <c r="DB73" s="81">
        <f t="shared" si="14"/>
        <v>-5.7560000000000002</v>
      </c>
      <c r="DC73" s="81">
        <f t="shared" si="14"/>
        <v>-5.7560000000000002</v>
      </c>
      <c r="DD73" s="81">
        <f t="shared" si="14"/>
        <v>-5.7560000000000002</v>
      </c>
      <c r="DE73" s="81">
        <f t="shared" si="14"/>
        <v>-5.7560000000000002</v>
      </c>
      <c r="DF73" s="81">
        <f t="shared" si="14"/>
        <v>-0.25600000000000023</v>
      </c>
      <c r="DG73" s="81">
        <f t="shared" si="14"/>
        <v>-5.7560000000000002</v>
      </c>
      <c r="DH73" s="81">
        <f t="shared" si="14"/>
        <v>-5.7560000000000002</v>
      </c>
      <c r="DI73" s="81">
        <f t="shared" si="14"/>
        <v>-5.7560000000000002</v>
      </c>
      <c r="DJ73" s="81">
        <f t="shared" si="14"/>
        <v>-5.7560000000000002</v>
      </c>
      <c r="DK73" s="81">
        <f t="shared" si="14"/>
        <v>-0.25600000000000023</v>
      </c>
      <c r="DL73" s="81">
        <f t="shared" si="14"/>
        <v>-5.7560000000000002</v>
      </c>
      <c r="DM73" s="81">
        <f t="shared" si="14"/>
        <v>-5.7560000000000002</v>
      </c>
      <c r="DN73" s="81">
        <f t="shared" si="14"/>
        <v>-5.7560000000000002</v>
      </c>
      <c r="DO73" s="81">
        <f t="shared" si="14"/>
        <v>-5.7560000000000002</v>
      </c>
      <c r="DP73" s="81">
        <f t="shared" si="14"/>
        <v>-5.7560000000000002</v>
      </c>
      <c r="DQ73" s="81">
        <f t="shared" si="13"/>
        <v>-5.7560000000000002</v>
      </c>
      <c r="DR73" s="81">
        <f t="shared" si="12"/>
        <v>-1.7560000000000002</v>
      </c>
      <c r="DS73" s="81">
        <f t="shared" si="12"/>
        <v>1.2439999999999998</v>
      </c>
    </row>
    <row r="74" spans="1:123" x14ac:dyDescent="0.25">
      <c r="A74" s="75" t="s">
        <v>578</v>
      </c>
      <c r="B74" s="75" t="s">
        <v>579</v>
      </c>
      <c r="C74" s="75" t="s">
        <v>90</v>
      </c>
      <c r="D74" s="75" t="s">
        <v>40</v>
      </c>
      <c r="E74" s="75">
        <v>-0.98199999999999998</v>
      </c>
      <c r="F74" s="75">
        <v>4</v>
      </c>
      <c r="G74" s="75">
        <v>49.82</v>
      </c>
      <c r="H74" s="75"/>
      <c r="I74" s="75" t="s">
        <v>336</v>
      </c>
      <c r="J74" s="75"/>
      <c r="K74" s="75" t="s">
        <v>336</v>
      </c>
      <c r="L74" s="75" t="s">
        <v>336</v>
      </c>
      <c r="M74" s="75"/>
      <c r="N74" s="75"/>
      <c r="O74" s="75"/>
      <c r="P74" s="75" t="s">
        <v>376</v>
      </c>
      <c r="Q74" s="75" t="s">
        <v>376</v>
      </c>
      <c r="R74" s="75" t="s">
        <v>339</v>
      </c>
      <c r="S74" s="75"/>
      <c r="T74" s="75" t="s">
        <v>400</v>
      </c>
      <c r="U74" s="75"/>
      <c r="V74" s="75"/>
      <c r="W74" s="75" t="s">
        <v>377</v>
      </c>
      <c r="X74" s="75"/>
      <c r="Y74" s="75" t="s">
        <v>401</v>
      </c>
      <c r="Z74" s="75"/>
      <c r="AA74" s="75"/>
      <c r="AB74" s="75"/>
      <c r="AC74" s="75" t="s">
        <v>378</v>
      </c>
      <c r="AD74" s="75"/>
      <c r="AE74" s="75"/>
      <c r="AF74" s="75" t="s">
        <v>402</v>
      </c>
      <c r="AG74" s="75"/>
      <c r="AH74" s="75"/>
      <c r="AI74" s="76"/>
      <c r="AJ74" s="77" t="s">
        <v>362</v>
      </c>
      <c r="AK74" s="77"/>
      <c r="AL74" s="77"/>
      <c r="AM74" s="77"/>
      <c r="AN74" s="77"/>
      <c r="AO74" s="77"/>
      <c r="AP74" s="77"/>
      <c r="AQ74" s="77"/>
      <c r="AR74" s="77"/>
      <c r="AS74" s="77" t="s">
        <v>362</v>
      </c>
      <c r="AT74" s="77" t="s">
        <v>433</v>
      </c>
      <c r="AU74" s="77"/>
      <c r="AV74" s="77"/>
      <c r="AW74" s="77"/>
      <c r="AX74" s="77"/>
      <c r="AY74" s="77" t="s">
        <v>423</v>
      </c>
      <c r="AZ74" s="77"/>
      <c r="BA74" s="77" t="s">
        <v>524</v>
      </c>
      <c r="BB74" s="77"/>
      <c r="BC74" s="77"/>
      <c r="BD74" s="77"/>
      <c r="BE74" s="77"/>
      <c r="BF74" s="77"/>
      <c r="BG74" s="77"/>
      <c r="BH74" s="78" t="s">
        <v>362</v>
      </c>
      <c r="BI74" s="78" t="s">
        <v>362</v>
      </c>
      <c r="BJ74" s="78" t="s">
        <v>362</v>
      </c>
      <c r="BK74" s="78" t="s">
        <v>361</v>
      </c>
      <c r="BL74" s="78" t="s">
        <v>40</v>
      </c>
      <c r="BM74" s="78">
        <v>5.5</v>
      </c>
      <c r="BN74" s="78">
        <v>5.5</v>
      </c>
      <c r="BO74" s="78"/>
      <c r="BP74" s="78"/>
      <c r="BQ74" s="78"/>
      <c r="BR74" s="78"/>
      <c r="BS74" s="78"/>
      <c r="BT74" s="78">
        <v>6</v>
      </c>
      <c r="BU74" s="78"/>
      <c r="BV74" s="78">
        <v>12</v>
      </c>
      <c r="BW74" s="78">
        <v>6</v>
      </c>
      <c r="BX74" s="78">
        <v>6</v>
      </c>
      <c r="BY74" s="78"/>
      <c r="BZ74" s="78">
        <v>6</v>
      </c>
      <c r="CA74" s="78"/>
      <c r="CB74" s="78"/>
      <c r="CC74" s="78"/>
      <c r="CD74" s="78"/>
      <c r="CE74" s="78"/>
      <c r="CF74" s="78">
        <v>7</v>
      </c>
      <c r="CG74" s="78"/>
      <c r="CH74" s="78"/>
      <c r="CI74" s="78"/>
      <c r="CJ74" s="78"/>
      <c r="CK74" s="78"/>
      <c r="CL74" s="78"/>
      <c r="CM74" s="78"/>
      <c r="CN74" s="78">
        <v>7</v>
      </c>
      <c r="CO74" s="79"/>
      <c r="CP74" s="80">
        <f t="shared" si="16"/>
        <v>0</v>
      </c>
      <c r="CQ74" s="81" t="str">
        <f t="shared" si="15"/>
        <v>Yes</v>
      </c>
      <c r="CR74" s="81" t="str">
        <f t="shared" si="17"/>
        <v>No</v>
      </c>
      <c r="CS74" s="81">
        <f t="shared" si="18"/>
        <v>4.9820000000000002</v>
      </c>
      <c r="CT74" s="81">
        <f t="shared" si="20"/>
        <v>-4.9820000000000002</v>
      </c>
      <c r="CU74" s="81">
        <f t="shared" si="20"/>
        <v>-4.9820000000000002</v>
      </c>
      <c r="CV74" s="81">
        <f t="shared" si="20"/>
        <v>-4.9820000000000002</v>
      </c>
      <c r="CW74" s="81">
        <f t="shared" si="20"/>
        <v>-4.9820000000000002</v>
      </c>
      <c r="CX74" s="81">
        <f t="shared" si="20"/>
        <v>-4.9820000000000002</v>
      </c>
      <c r="CY74" s="81">
        <f t="shared" si="20"/>
        <v>1.0179999999999998</v>
      </c>
      <c r="CZ74" s="81">
        <f t="shared" si="20"/>
        <v>-4.9820000000000002</v>
      </c>
      <c r="DA74" s="81">
        <f t="shared" si="19"/>
        <v>2.0359999999999996</v>
      </c>
      <c r="DB74" s="81">
        <f t="shared" si="14"/>
        <v>1.0179999999999998</v>
      </c>
      <c r="DC74" s="81">
        <f t="shared" si="14"/>
        <v>1.0179999999999998</v>
      </c>
      <c r="DD74" s="81">
        <f t="shared" si="14"/>
        <v>-4.9820000000000002</v>
      </c>
      <c r="DE74" s="81">
        <f t="shared" si="14"/>
        <v>1.0179999999999998</v>
      </c>
      <c r="DF74" s="81">
        <f t="shared" si="14"/>
        <v>-4.9820000000000002</v>
      </c>
      <c r="DG74" s="81">
        <f t="shared" si="14"/>
        <v>-4.9820000000000002</v>
      </c>
      <c r="DH74" s="81">
        <f t="shared" si="14"/>
        <v>-4.9820000000000002</v>
      </c>
      <c r="DI74" s="81">
        <f t="shared" si="14"/>
        <v>-4.9820000000000002</v>
      </c>
      <c r="DJ74" s="81">
        <f t="shared" si="14"/>
        <v>-4.9820000000000002</v>
      </c>
      <c r="DK74" s="81">
        <f t="shared" si="14"/>
        <v>2.0179999999999998</v>
      </c>
      <c r="DL74" s="81">
        <f t="shared" si="14"/>
        <v>-4.9820000000000002</v>
      </c>
      <c r="DM74" s="81">
        <f t="shared" si="14"/>
        <v>-4.9820000000000002</v>
      </c>
      <c r="DN74" s="81">
        <f t="shared" si="14"/>
        <v>-4.9820000000000002</v>
      </c>
      <c r="DO74" s="81">
        <f t="shared" si="14"/>
        <v>-4.9820000000000002</v>
      </c>
      <c r="DP74" s="81">
        <f t="shared" si="14"/>
        <v>-4.9820000000000002</v>
      </c>
      <c r="DQ74" s="81">
        <f t="shared" si="13"/>
        <v>-4.9820000000000002</v>
      </c>
      <c r="DR74" s="81">
        <f t="shared" si="12"/>
        <v>-4.9820000000000002</v>
      </c>
      <c r="DS74" s="81">
        <f t="shared" si="12"/>
        <v>2.0179999999999998</v>
      </c>
    </row>
    <row r="75" spans="1:123" x14ac:dyDescent="0.25">
      <c r="A75" s="75" t="s">
        <v>580</v>
      </c>
      <c r="B75" s="75" t="s">
        <v>496</v>
      </c>
      <c r="C75" s="75" t="s">
        <v>40</v>
      </c>
      <c r="D75" s="75" t="s">
        <v>40</v>
      </c>
      <c r="E75" s="75">
        <v>-1.881</v>
      </c>
      <c r="F75" s="75">
        <v>2.5499999999999998</v>
      </c>
      <c r="G75" s="75">
        <v>44.31</v>
      </c>
      <c r="H75" s="75"/>
      <c r="I75" s="75" t="s">
        <v>336</v>
      </c>
      <c r="J75" s="75"/>
      <c r="K75" s="75" t="s">
        <v>353</v>
      </c>
      <c r="L75" s="75"/>
      <c r="M75" s="75"/>
      <c r="N75" s="75"/>
      <c r="O75" s="75" t="s">
        <v>387</v>
      </c>
      <c r="P75" s="75" t="s">
        <v>411</v>
      </c>
      <c r="Q75" s="75" t="s">
        <v>411</v>
      </c>
      <c r="R75" s="75" t="s">
        <v>339</v>
      </c>
      <c r="S75" s="75"/>
      <c r="T75" s="75"/>
      <c r="U75" s="75" t="s">
        <v>368</v>
      </c>
      <c r="V75" s="75"/>
      <c r="W75" s="75" t="s">
        <v>341</v>
      </c>
      <c r="X75" s="75"/>
      <c r="Y75" s="75"/>
      <c r="Z75" s="75"/>
      <c r="AA75" s="75" t="s">
        <v>342</v>
      </c>
      <c r="AB75" s="75"/>
      <c r="AC75" s="75" t="s">
        <v>343</v>
      </c>
      <c r="AD75" s="75"/>
      <c r="AE75" s="75"/>
      <c r="AF75" s="75"/>
      <c r="AG75" s="75"/>
      <c r="AH75" s="75"/>
      <c r="AI75" s="76"/>
      <c r="AJ75" s="77"/>
      <c r="AK75" s="77"/>
      <c r="AL75" s="77"/>
      <c r="AM75" s="77" t="s">
        <v>347</v>
      </c>
      <c r="AN75" s="77"/>
      <c r="AO75" s="77"/>
      <c r="AP75" s="77"/>
      <c r="AQ75" s="77" t="s">
        <v>346</v>
      </c>
      <c r="AR75" s="77"/>
      <c r="AS75" s="77"/>
      <c r="AT75" s="77" t="s">
        <v>380</v>
      </c>
      <c r="AU75" s="77"/>
      <c r="AV75" s="77"/>
      <c r="AW75" s="77" t="s">
        <v>371</v>
      </c>
      <c r="AX75" s="77"/>
      <c r="AY75" s="77" t="s">
        <v>434</v>
      </c>
      <c r="AZ75" s="77"/>
      <c r="BA75" s="77" t="s">
        <v>444</v>
      </c>
      <c r="BB75" s="77"/>
      <c r="BC75" s="77"/>
      <c r="BD75" s="77" t="s">
        <v>35</v>
      </c>
      <c r="BE75" s="77"/>
      <c r="BF75" s="77"/>
      <c r="BG75" s="77"/>
      <c r="BH75" s="78" t="s">
        <v>344</v>
      </c>
      <c r="BI75" s="78" t="s">
        <v>362</v>
      </c>
      <c r="BJ75" s="78" t="s">
        <v>345</v>
      </c>
      <c r="BK75" s="78" t="s">
        <v>350</v>
      </c>
      <c r="BL75" s="78" t="s">
        <v>41</v>
      </c>
      <c r="BM75" s="78">
        <v>4</v>
      </c>
      <c r="BN75" s="78">
        <v>4</v>
      </c>
      <c r="BO75" s="78"/>
      <c r="BP75" s="78">
        <v>2</v>
      </c>
      <c r="BQ75" s="78">
        <v>2</v>
      </c>
      <c r="BR75" s="78"/>
      <c r="BS75" s="78"/>
      <c r="BT75" s="78"/>
      <c r="BU75" s="78"/>
      <c r="BV75" s="78">
        <v>6</v>
      </c>
      <c r="BW75" s="78">
        <v>3</v>
      </c>
      <c r="BX75" s="78">
        <v>3</v>
      </c>
      <c r="BY75" s="78"/>
      <c r="BZ75" s="78"/>
      <c r="CA75" s="78"/>
      <c r="CB75" s="78">
        <v>1.75</v>
      </c>
      <c r="CC75" s="78"/>
      <c r="CD75" s="78"/>
      <c r="CE75" s="78"/>
      <c r="CF75" s="78">
        <v>5.5</v>
      </c>
      <c r="CG75" s="78"/>
      <c r="CH75" s="78"/>
      <c r="CI75" s="78">
        <v>4</v>
      </c>
      <c r="CJ75" s="78"/>
      <c r="CK75" s="78"/>
      <c r="CL75" s="78"/>
      <c r="CM75" s="78">
        <v>3</v>
      </c>
      <c r="CN75" s="78">
        <v>9</v>
      </c>
      <c r="CO75" s="79"/>
      <c r="CP75" s="80">
        <f t="shared" si="16"/>
        <v>3</v>
      </c>
      <c r="CQ75" s="81" t="str">
        <f t="shared" si="15"/>
        <v>Yes</v>
      </c>
      <c r="CR75" s="81" t="str">
        <f t="shared" si="17"/>
        <v>No</v>
      </c>
      <c r="CS75" s="81">
        <f t="shared" si="18"/>
        <v>4.431</v>
      </c>
      <c r="CT75" s="81">
        <f t="shared" si="20"/>
        <v>-4.431</v>
      </c>
      <c r="CU75" s="81">
        <f t="shared" si="20"/>
        <v>-2.431</v>
      </c>
      <c r="CV75" s="81">
        <f t="shared" si="20"/>
        <v>-2.431</v>
      </c>
      <c r="CW75" s="81">
        <f t="shared" si="20"/>
        <v>-4.431</v>
      </c>
      <c r="CX75" s="81">
        <f t="shared" si="20"/>
        <v>-4.431</v>
      </c>
      <c r="CY75" s="81">
        <f t="shared" si="20"/>
        <v>-4.431</v>
      </c>
      <c r="CZ75" s="81">
        <f t="shared" si="20"/>
        <v>-4.431</v>
      </c>
      <c r="DA75" s="81">
        <f t="shared" si="19"/>
        <v>-2.8620000000000001</v>
      </c>
      <c r="DB75" s="81">
        <f t="shared" si="14"/>
        <v>-1.431</v>
      </c>
      <c r="DC75" s="81">
        <f t="shared" si="14"/>
        <v>-1.431</v>
      </c>
      <c r="DD75" s="81">
        <f t="shared" si="14"/>
        <v>-4.431</v>
      </c>
      <c r="DE75" s="81">
        <f t="shared" si="14"/>
        <v>-4.431</v>
      </c>
      <c r="DF75" s="81">
        <f t="shared" si="14"/>
        <v>-4.431</v>
      </c>
      <c r="DG75" s="81">
        <f t="shared" si="14"/>
        <v>-2.681</v>
      </c>
      <c r="DH75" s="81">
        <f t="shared" si="14"/>
        <v>-4.431</v>
      </c>
      <c r="DI75" s="81">
        <f t="shared" si="14"/>
        <v>-4.431</v>
      </c>
      <c r="DJ75" s="81">
        <f t="shared" si="14"/>
        <v>-4.431</v>
      </c>
      <c r="DK75" s="81">
        <f t="shared" si="14"/>
        <v>1.069</v>
      </c>
      <c r="DL75" s="81">
        <f t="shared" si="14"/>
        <v>-4.431</v>
      </c>
      <c r="DM75" s="81">
        <f t="shared" si="14"/>
        <v>-4.431</v>
      </c>
      <c r="DN75" s="81">
        <f t="shared" si="14"/>
        <v>-0.43100000000000005</v>
      </c>
      <c r="DO75" s="81">
        <f t="shared" si="14"/>
        <v>-4.431</v>
      </c>
      <c r="DP75" s="81">
        <f t="shared" si="14"/>
        <v>-4.431</v>
      </c>
      <c r="DQ75" s="81">
        <f t="shared" si="13"/>
        <v>-4.431</v>
      </c>
      <c r="DR75" s="81">
        <f t="shared" si="12"/>
        <v>-1.431</v>
      </c>
      <c r="DS75" s="81">
        <f t="shared" si="12"/>
        <v>4.569</v>
      </c>
    </row>
    <row r="76" spans="1:123" x14ac:dyDescent="0.25">
      <c r="A76" s="75" t="s">
        <v>581</v>
      </c>
      <c r="B76" s="75" t="s">
        <v>582</v>
      </c>
      <c r="C76" s="75" t="s">
        <v>90</v>
      </c>
      <c r="D76" s="75"/>
      <c r="E76" s="75">
        <v>-2.552</v>
      </c>
      <c r="F76" s="75">
        <v>3.85</v>
      </c>
      <c r="G76" s="75">
        <v>64.02</v>
      </c>
      <c r="H76" s="75"/>
      <c r="I76" s="75" t="s">
        <v>336</v>
      </c>
      <c r="J76" s="75"/>
      <c r="K76" s="75" t="s">
        <v>336</v>
      </c>
      <c r="L76" s="75" t="s">
        <v>336</v>
      </c>
      <c r="M76" s="75"/>
      <c r="N76" s="75"/>
      <c r="O76" s="75"/>
      <c r="P76" s="75" t="s">
        <v>354</v>
      </c>
      <c r="Q76" s="75" t="s">
        <v>354</v>
      </c>
      <c r="R76" s="75" t="s">
        <v>355</v>
      </c>
      <c r="S76" s="75"/>
      <c r="T76" s="75" t="s">
        <v>400</v>
      </c>
      <c r="U76" s="75"/>
      <c r="V76" s="75"/>
      <c r="W76" s="75" t="s">
        <v>341</v>
      </c>
      <c r="X76" s="75"/>
      <c r="Y76" s="75"/>
      <c r="Z76" s="75"/>
      <c r="AA76" s="75"/>
      <c r="AB76" s="75"/>
      <c r="AC76" s="75" t="s">
        <v>343</v>
      </c>
      <c r="AD76" s="75"/>
      <c r="AE76" s="75"/>
      <c r="AF76" s="75" t="s">
        <v>455</v>
      </c>
      <c r="AG76" s="75" t="s">
        <v>357</v>
      </c>
      <c r="AH76" s="75"/>
      <c r="AI76" s="76"/>
      <c r="AJ76" s="77" t="s">
        <v>345</v>
      </c>
      <c r="AK76" s="77"/>
      <c r="AL76" s="77"/>
      <c r="AM76" s="77"/>
      <c r="AN76" s="77"/>
      <c r="AO76" s="77"/>
      <c r="AP76" s="77"/>
      <c r="AQ76" s="77"/>
      <c r="AR76" s="77"/>
      <c r="AS76" s="77" t="s">
        <v>403</v>
      </c>
      <c r="AT76" s="77" t="s">
        <v>443</v>
      </c>
      <c r="AU76" s="77"/>
      <c r="AV76" s="77"/>
      <c r="AW76" s="77"/>
      <c r="AX76" s="77"/>
      <c r="AY76" s="77" t="s">
        <v>527</v>
      </c>
      <c r="AZ76" s="77"/>
      <c r="BA76" s="77" t="s">
        <v>573</v>
      </c>
      <c r="BB76" s="77"/>
      <c r="BC76" s="77" t="s">
        <v>397</v>
      </c>
      <c r="BD76" s="77"/>
      <c r="BE76" s="77"/>
      <c r="BF76" s="77"/>
      <c r="BG76" s="77"/>
      <c r="BH76" s="78" t="s">
        <v>384</v>
      </c>
      <c r="BI76" s="78" t="s">
        <v>384</v>
      </c>
      <c r="BJ76" s="78" t="s">
        <v>384</v>
      </c>
      <c r="BK76" s="78" t="s">
        <v>382</v>
      </c>
      <c r="BL76" s="78" t="s">
        <v>25</v>
      </c>
      <c r="BM76" s="78">
        <v>7</v>
      </c>
      <c r="BN76" s="78">
        <v>7</v>
      </c>
      <c r="BO76" s="78"/>
      <c r="BP76" s="78"/>
      <c r="BQ76" s="78"/>
      <c r="BR76" s="78"/>
      <c r="BS76" s="78"/>
      <c r="BT76" s="78">
        <v>6</v>
      </c>
      <c r="BU76" s="78"/>
      <c r="BV76" s="78">
        <v>13</v>
      </c>
      <c r="BW76" s="78">
        <v>7</v>
      </c>
      <c r="BX76" s="78">
        <v>6</v>
      </c>
      <c r="BY76" s="78"/>
      <c r="BZ76" s="78">
        <v>5</v>
      </c>
      <c r="CA76" s="78"/>
      <c r="CB76" s="78"/>
      <c r="CC76" s="78"/>
      <c r="CD76" s="78"/>
      <c r="CE76" s="78"/>
      <c r="CF76" s="78">
        <v>8.5</v>
      </c>
      <c r="CG76" s="78"/>
      <c r="CH76" s="78"/>
      <c r="CI76" s="78"/>
      <c r="CJ76" s="78"/>
      <c r="CK76" s="78">
        <v>7</v>
      </c>
      <c r="CL76" s="78"/>
      <c r="CM76" s="78"/>
      <c r="CN76" s="78">
        <v>9</v>
      </c>
      <c r="CO76" s="79"/>
      <c r="CP76" s="80">
        <f t="shared" si="16"/>
        <v>0</v>
      </c>
      <c r="CQ76" s="81" t="str">
        <f t="shared" si="15"/>
        <v>Yes</v>
      </c>
      <c r="CR76" s="81" t="str">
        <f t="shared" si="17"/>
        <v>No</v>
      </c>
      <c r="CS76" s="81">
        <f t="shared" si="18"/>
        <v>6.4019999999999992</v>
      </c>
      <c r="CT76" s="81">
        <f t="shared" si="20"/>
        <v>-6.4019999999999992</v>
      </c>
      <c r="CU76" s="81">
        <f t="shared" si="20"/>
        <v>-6.4019999999999992</v>
      </c>
      <c r="CV76" s="81">
        <f t="shared" si="20"/>
        <v>-6.4019999999999992</v>
      </c>
      <c r="CW76" s="81">
        <f t="shared" si="20"/>
        <v>-6.4019999999999992</v>
      </c>
      <c r="CX76" s="81">
        <f t="shared" si="20"/>
        <v>-6.4019999999999992</v>
      </c>
      <c r="CY76" s="81">
        <f t="shared" si="20"/>
        <v>-0.40199999999999925</v>
      </c>
      <c r="CZ76" s="81">
        <f t="shared" si="20"/>
        <v>-6.4019999999999992</v>
      </c>
      <c r="DA76" s="81">
        <f t="shared" si="19"/>
        <v>0.19600000000000151</v>
      </c>
      <c r="DB76" s="81">
        <f t="shared" si="14"/>
        <v>0.59800000000000075</v>
      </c>
      <c r="DC76" s="81">
        <f t="shared" si="14"/>
        <v>-0.40199999999999925</v>
      </c>
      <c r="DD76" s="81">
        <f t="shared" si="14"/>
        <v>-6.4019999999999992</v>
      </c>
      <c r="DE76" s="81">
        <f t="shared" si="14"/>
        <v>-1.4019999999999992</v>
      </c>
      <c r="DF76" s="81">
        <f t="shared" si="14"/>
        <v>-6.4019999999999992</v>
      </c>
      <c r="DG76" s="81">
        <f t="shared" si="14"/>
        <v>-6.4019999999999992</v>
      </c>
      <c r="DH76" s="81">
        <f t="shared" si="14"/>
        <v>-6.4019999999999992</v>
      </c>
      <c r="DI76" s="81">
        <f t="shared" si="14"/>
        <v>-6.4019999999999992</v>
      </c>
      <c r="DJ76" s="81">
        <f t="shared" si="14"/>
        <v>-6.4019999999999992</v>
      </c>
      <c r="DK76" s="81">
        <f t="shared" si="14"/>
        <v>2.0980000000000008</v>
      </c>
      <c r="DL76" s="81">
        <f t="shared" si="14"/>
        <v>-6.4019999999999992</v>
      </c>
      <c r="DM76" s="81">
        <f t="shared" si="14"/>
        <v>-6.4019999999999992</v>
      </c>
      <c r="DN76" s="81">
        <f t="shared" si="14"/>
        <v>-6.4019999999999992</v>
      </c>
      <c r="DO76" s="81">
        <f t="shared" si="14"/>
        <v>-6.4019999999999992</v>
      </c>
      <c r="DP76" s="81">
        <f t="shared" si="14"/>
        <v>0.59800000000000075</v>
      </c>
      <c r="DQ76" s="81">
        <f t="shared" si="13"/>
        <v>-6.4019999999999992</v>
      </c>
      <c r="DR76" s="81">
        <f t="shared" si="12"/>
        <v>-6.4019999999999992</v>
      </c>
      <c r="DS76" s="81">
        <f t="shared" si="12"/>
        <v>2.5980000000000008</v>
      </c>
    </row>
    <row r="77" spans="1:123" x14ac:dyDescent="0.25">
      <c r="A77" s="75" t="s">
        <v>583</v>
      </c>
      <c r="B77" s="75" t="s">
        <v>421</v>
      </c>
      <c r="C77" s="75" t="s">
        <v>90</v>
      </c>
      <c r="D77" s="75" t="s">
        <v>40</v>
      </c>
      <c r="E77" s="75">
        <v>-1.07</v>
      </c>
      <c r="F77" s="75">
        <v>3.7</v>
      </c>
      <c r="G77" s="75">
        <v>47.7</v>
      </c>
      <c r="H77" s="75"/>
      <c r="I77" s="75" t="s">
        <v>336</v>
      </c>
      <c r="J77" s="75"/>
      <c r="K77" s="75" t="s">
        <v>336</v>
      </c>
      <c r="L77" s="75"/>
      <c r="M77" s="75"/>
      <c r="N77" s="75"/>
      <c r="O77" s="75"/>
      <c r="P77" s="75" t="s">
        <v>367</v>
      </c>
      <c r="Q77" s="75" t="s">
        <v>367</v>
      </c>
      <c r="R77" s="75" t="s">
        <v>339</v>
      </c>
      <c r="S77" s="75" t="s">
        <v>441</v>
      </c>
      <c r="T77" s="75"/>
      <c r="U77" s="75"/>
      <c r="V77" s="75"/>
      <c r="W77" s="75" t="s">
        <v>341</v>
      </c>
      <c r="X77" s="75"/>
      <c r="Y77" s="75" t="s">
        <v>401</v>
      </c>
      <c r="Z77" s="75"/>
      <c r="AA77" s="75" t="s">
        <v>342</v>
      </c>
      <c r="AB77" s="75"/>
      <c r="AC77" s="75" t="s">
        <v>395</v>
      </c>
      <c r="AD77" s="75"/>
      <c r="AE77" s="75"/>
      <c r="AF77" s="75"/>
      <c r="AG77" s="75"/>
      <c r="AH77" s="75"/>
      <c r="AI77" s="76"/>
      <c r="AJ77" s="77"/>
      <c r="AK77" s="77"/>
      <c r="AL77" s="77"/>
      <c r="AM77" s="77"/>
      <c r="AN77" s="77"/>
      <c r="AO77" s="77"/>
      <c r="AP77" s="77"/>
      <c r="AQ77" s="77" t="s">
        <v>347</v>
      </c>
      <c r="AR77" s="77" t="s">
        <v>466</v>
      </c>
      <c r="AS77" s="77"/>
      <c r="AT77" s="77" t="s">
        <v>443</v>
      </c>
      <c r="AU77" s="77"/>
      <c r="AV77" s="77"/>
      <c r="AW77" s="77" t="s">
        <v>345</v>
      </c>
      <c r="AX77" s="77"/>
      <c r="AY77" s="77" t="s">
        <v>534</v>
      </c>
      <c r="AZ77" s="77"/>
      <c r="BA77" s="77" t="s">
        <v>382</v>
      </c>
      <c r="BB77" s="77"/>
      <c r="BC77" s="77"/>
      <c r="BD77" s="77"/>
      <c r="BE77" s="77"/>
      <c r="BF77" s="77"/>
      <c r="BG77" s="77"/>
      <c r="BH77" s="78" t="s">
        <v>345</v>
      </c>
      <c r="BI77" s="78" t="s">
        <v>362</v>
      </c>
      <c r="BJ77" s="78" t="s">
        <v>362</v>
      </c>
      <c r="BK77" s="78" t="s">
        <v>361</v>
      </c>
      <c r="BL77" s="78" t="s">
        <v>40</v>
      </c>
      <c r="BM77" s="78">
        <v>5.5</v>
      </c>
      <c r="BN77" s="78">
        <v>5.5</v>
      </c>
      <c r="BO77" s="78"/>
      <c r="BP77" s="78"/>
      <c r="BQ77" s="78"/>
      <c r="BR77" s="78">
        <v>1</v>
      </c>
      <c r="BS77" s="78"/>
      <c r="BT77" s="78"/>
      <c r="BU77" s="78"/>
      <c r="BV77" s="78">
        <v>9</v>
      </c>
      <c r="BW77" s="78">
        <v>5</v>
      </c>
      <c r="BX77" s="78">
        <v>4</v>
      </c>
      <c r="BY77" s="78"/>
      <c r="BZ77" s="78"/>
      <c r="CA77" s="78"/>
      <c r="CB77" s="78"/>
      <c r="CC77" s="78"/>
      <c r="CD77" s="78"/>
      <c r="CE77" s="78"/>
      <c r="CF77" s="78">
        <v>7</v>
      </c>
      <c r="CG77" s="78"/>
      <c r="CH77" s="78"/>
      <c r="CI77" s="78">
        <v>5</v>
      </c>
      <c r="CJ77" s="78"/>
      <c r="CK77" s="78"/>
      <c r="CL77" s="78"/>
      <c r="CM77" s="78">
        <v>2</v>
      </c>
      <c r="CN77" s="78">
        <v>9</v>
      </c>
      <c r="CO77" s="79"/>
      <c r="CP77" s="80">
        <f t="shared" si="16"/>
        <v>2</v>
      </c>
      <c r="CQ77" s="81" t="str">
        <f t="shared" si="15"/>
        <v>Yes</v>
      </c>
      <c r="CR77" s="81" t="str">
        <f t="shared" si="17"/>
        <v>No</v>
      </c>
      <c r="CS77" s="81">
        <f t="shared" si="18"/>
        <v>4.7700000000000005</v>
      </c>
      <c r="CT77" s="81">
        <f t="shared" si="20"/>
        <v>-4.7700000000000005</v>
      </c>
      <c r="CU77" s="81">
        <f t="shared" si="20"/>
        <v>-4.7700000000000005</v>
      </c>
      <c r="CV77" s="81">
        <f t="shared" si="20"/>
        <v>-4.7700000000000005</v>
      </c>
      <c r="CW77" s="81">
        <f t="shared" si="20"/>
        <v>-3.7700000000000005</v>
      </c>
      <c r="CX77" s="81">
        <f t="shared" si="20"/>
        <v>-4.7700000000000005</v>
      </c>
      <c r="CY77" s="81">
        <f t="shared" si="20"/>
        <v>-4.7700000000000005</v>
      </c>
      <c r="CZ77" s="81">
        <f t="shared" si="20"/>
        <v>-4.7700000000000005</v>
      </c>
      <c r="DA77" s="81">
        <f t="shared" si="19"/>
        <v>-0.54000000000000092</v>
      </c>
      <c r="DB77" s="81">
        <f t="shared" si="14"/>
        <v>0.22999999999999954</v>
      </c>
      <c r="DC77" s="81">
        <f t="shared" si="14"/>
        <v>-0.77000000000000046</v>
      </c>
      <c r="DD77" s="81">
        <f t="shared" si="14"/>
        <v>-4.7700000000000005</v>
      </c>
      <c r="DE77" s="81">
        <f t="shared" si="14"/>
        <v>-4.7700000000000005</v>
      </c>
      <c r="DF77" s="81">
        <f t="shared" si="14"/>
        <v>-4.7700000000000005</v>
      </c>
      <c r="DG77" s="81">
        <f t="shared" si="14"/>
        <v>-4.7700000000000005</v>
      </c>
      <c r="DH77" s="81">
        <f t="shared" si="14"/>
        <v>-4.7700000000000005</v>
      </c>
      <c r="DI77" s="81">
        <f t="shared" si="14"/>
        <v>-4.7700000000000005</v>
      </c>
      <c r="DJ77" s="81">
        <f t="shared" si="14"/>
        <v>-4.7700000000000005</v>
      </c>
      <c r="DK77" s="81">
        <f t="shared" si="14"/>
        <v>2.2299999999999995</v>
      </c>
      <c r="DL77" s="81">
        <f t="shared" si="14"/>
        <v>-4.7700000000000005</v>
      </c>
      <c r="DM77" s="81">
        <f t="shared" si="14"/>
        <v>-4.7700000000000005</v>
      </c>
      <c r="DN77" s="81">
        <f t="shared" si="14"/>
        <v>0.22999999999999954</v>
      </c>
      <c r="DO77" s="81">
        <f t="shared" si="14"/>
        <v>-4.7700000000000005</v>
      </c>
      <c r="DP77" s="81">
        <f t="shared" si="14"/>
        <v>-4.7700000000000005</v>
      </c>
      <c r="DQ77" s="81">
        <f t="shared" si="13"/>
        <v>-4.7700000000000005</v>
      </c>
      <c r="DR77" s="81">
        <f t="shared" si="12"/>
        <v>-2.7700000000000005</v>
      </c>
      <c r="DS77" s="81">
        <f t="shared" si="12"/>
        <v>4.2299999999999995</v>
      </c>
    </row>
    <row r="78" spans="1:123" x14ac:dyDescent="0.25">
      <c r="A78" s="75" t="s">
        <v>584</v>
      </c>
      <c r="B78" s="75" t="s">
        <v>585</v>
      </c>
      <c r="C78" s="75" t="s">
        <v>40</v>
      </c>
      <c r="D78" s="75" t="s">
        <v>26</v>
      </c>
      <c r="E78" s="75">
        <v>-5.8019999999999996</v>
      </c>
      <c r="F78" s="75">
        <v>0.6</v>
      </c>
      <c r="G78" s="75">
        <v>64.02</v>
      </c>
      <c r="H78" s="75"/>
      <c r="I78" s="75" t="s">
        <v>336</v>
      </c>
      <c r="J78" s="75" t="s">
        <v>353</v>
      </c>
      <c r="K78" s="75" t="s">
        <v>336</v>
      </c>
      <c r="L78" s="75" t="s">
        <v>336</v>
      </c>
      <c r="M78" s="75"/>
      <c r="N78" s="75" t="s">
        <v>366</v>
      </c>
      <c r="O78" s="75"/>
      <c r="P78" s="75" t="s">
        <v>376</v>
      </c>
      <c r="Q78" s="75" t="s">
        <v>376</v>
      </c>
      <c r="R78" s="75"/>
      <c r="S78" s="75"/>
      <c r="T78" s="75" t="s">
        <v>356</v>
      </c>
      <c r="U78" s="75" t="s">
        <v>368</v>
      </c>
      <c r="V78" s="75"/>
      <c r="W78" s="75" t="s">
        <v>369</v>
      </c>
      <c r="X78" s="75"/>
      <c r="Y78" s="75"/>
      <c r="Z78" s="75"/>
      <c r="AA78" s="75"/>
      <c r="AB78" s="75"/>
      <c r="AC78" s="75"/>
      <c r="AD78" s="75" t="s">
        <v>370</v>
      </c>
      <c r="AE78" s="75"/>
      <c r="AF78" s="75"/>
      <c r="AG78" s="75"/>
      <c r="AH78" s="75"/>
      <c r="AI78" s="76"/>
      <c r="AJ78" s="77"/>
      <c r="AK78" s="77"/>
      <c r="AL78" s="77"/>
      <c r="AM78" s="77" t="s">
        <v>451</v>
      </c>
      <c r="AN78" s="77"/>
      <c r="AO78" s="77"/>
      <c r="AP78" s="77"/>
      <c r="AQ78" s="77"/>
      <c r="AR78" s="77"/>
      <c r="AS78" s="77" t="s">
        <v>438</v>
      </c>
      <c r="AT78" s="77" t="s">
        <v>372</v>
      </c>
      <c r="AU78" s="77"/>
      <c r="AV78" s="77"/>
      <c r="AW78" s="77"/>
      <c r="AX78" s="77"/>
      <c r="AY78" s="77"/>
      <c r="AZ78" s="77" t="s">
        <v>492</v>
      </c>
      <c r="BA78" s="77"/>
      <c r="BB78" s="77"/>
      <c r="BC78" s="77"/>
      <c r="BD78" s="77"/>
      <c r="BE78" s="77"/>
      <c r="BF78" s="77"/>
      <c r="BG78" s="77"/>
      <c r="BH78" s="78" t="s">
        <v>384</v>
      </c>
      <c r="BI78" s="78" t="s">
        <v>384</v>
      </c>
      <c r="BJ78" s="78" t="s">
        <v>384</v>
      </c>
      <c r="BK78" s="78" t="s">
        <v>382</v>
      </c>
      <c r="BL78" s="78" t="s">
        <v>25</v>
      </c>
      <c r="BM78" s="78">
        <v>7</v>
      </c>
      <c r="BN78" s="78">
        <v>7</v>
      </c>
      <c r="BO78" s="78"/>
      <c r="BP78" s="78">
        <v>6</v>
      </c>
      <c r="BQ78" s="78">
        <v>6</v>
      </c>
      <c r="BR78" s="78"/>
      <c r="BS78" s="78"/>
      <c r="BT78" s="78">
        <v>8</v>
      </c>
      <c r="BU78" s="78"/>
      <c r="BV78" s="78"/>
      <c r="BW78" s="78"/>
      <c r="BX78" s="78"/>
      <c r="BY78" s="78"/>
      <c r="BZ78" s="78"/>
      <c r="CA78" s="78">
        <v>5.5</v>
      </c>
      <c r="CB78" s="78"/>
      <c r="CC78" s="78"/>
      <c r="CD78" s="78"/>
      <c r="CE78" s="78"/>
      <c r="CF78" s="78"/>
      <c r="CG78" s="78"/>
      <c r="CH78" s="78"/>
      <c r="CI78" s="78"/>
      <c r="CJ78" s="78"/>
      <c r="CK78" s="78"/>
      <c r="CL78" s="78"/>
      <c r="CM78" s="78"/>
      <c r="CN78" s="78">
        <v>2</v>
      </c>
      <c r="CO78" s="79"/>
      <c r="CP78" s="80">
        <f t="shared" si="16"/>
        <v>0</v>
      </c>
      <c r="CQ78" s="81" t="str">
        <f t="shared" si="15"/>
        <v>No</v>
      </c>
      <c r="CR78" s="81" t="str">
        <f t="shared" si="17"/>
        <v>No</v>
      </c>
      <c r="CS78" s="81">
        <f t="shared" si="18"/>
        <v>6.4019999999999992</v>
      </c>
      <c r="CT78" s="81">
        <f t="shared" si="20"/>
        <v>-6.4019999999999992</v>
      </c>
      <c r="CU78" s="81">
        <f t="shared" si="20"/>
        <v>-0.40199999999999925</v>
      </c>
      <c r="CV78" s="81">
        <f t="shared" si="20"/>
        <v>-0.40199999999999925</v>
      </c>
      <c r="CW78" s="81">
        <f t="shared" si="20"/>
        <v>-6.4019999999999992</v>
      </c>
      <c r="CX78" s="81">
        <f t="shared" si="20"/>
        <v>-6.4019999999999992</v>
      </c>
      <c r="CY78" s="81">
        <f t="shared" si="20"/>
        <v>1.5980000000000008</v>
      </c>
      <c r="CZ78" s="81">
        <f t="shared" si="20"/>
        <v>-6.4019999999999992</v>
      </c>
      <c r="DA78" s="81">
        <f t="shared" si="19"/>
        <v>-12.803999999999998</v>
      </c>
      <c r="DB78" s="81">
        <f t="shared" si="14"/>
        <v>-6.4019999999999992</v>
      </c>
      <c r="DC78" s="81">
        <f t="shared" si="14"/>
        <v>-6.4019999999999992</v>
      </c>
      <c r="DD78" s="81">
        <f t="shared" si="14"/>
        <v>-6.4019999999999992</v>
      </c>
      <c r="DE78" s="81">
        <f t="shared" si="14"/>
        <v>-6.4019999999999992</v>
      </c>
      <c r="DF78" s="81">
        <f t="shared" si="14"/>
        <v>-0.90199999999999925</v>
      </c>
      <c r="DG78" s="81">
        <f t="shared" si="14"/>
        <v>-6.4019999999999992</v>
      </c>
      <c r="DH78" s="81">
        <f t="shared" si="14"/>
        <v>-6.4019999999999992</v>
      </c>
      <c r="DI78" s="81">
        <f t="shared" si="14"/>
        <v>-6.4019999999999992</v>
      </c>
      <c r="DJ78" s="81">
        <f t="shared" si="14"/>
        <v>-6.4019999999999992</v>
      </c>
      <c r="DK78" s="81">
        <f t="shared" si="14"/>
        <v>-6.4019999999999992</v>
      </c>
      <c r="DL78" s="81">
        <f t="shared" si="14"/>
        <v>-6.4019999999999992</v>
      </c>
      <c r="DM78" s="81">
        <f t="shared" si="14"/>
        <v>-6.4019999999999992</v>
      </c>
      <c r="DN78" s="81">
        <f t="shared" si="14"/>
        <v>-6.4019999999999992</v>
      </c>
      <c r="DO78" s="81">
        <f t="shared" si="14"/>
        <v>-6.4019999999999992</v>
      </c>
      <c r="DP78" s="81">
        <f t="shared" si="14"/>
        <v>-6.4019999999999992</v>
      </c>
      <c r="DQ78" s="81">
        <f t="shared" si="13"/>
        <v>-6.4019999999999992</v>
      </c>
      <c r="DR78" s="81">
        <f t="shared" si="12"/>
        <v>-6.4019999999999992</v>
      </c>
      <c r="DS78" s="81">
        <f t="shared" si="12"/>
        <v>-4.4019999999999992</v>
      </c>
    </row>
    <row r="79" spans="1:123" x14ac:dyDescent="0.25">
      <c r="A79" s="75" t="s">
        <v>586</v>
      </c>
      <c r="B79" s="75" t="s">
        <v>587</v>
      </c>
      <c r="C79" s="75" t="s">
        <v>40</v>
      </c>
      <c r="D79" s="75" t="s">
        <v>26</v>
      </c>
      <c r="E79" s="75">
        <v>-4.3019999999999996</v>
      </c>
      <c r="F79" s="75">
        <v>2.1</v>
      </c>
      <c r="G79" s="75">
        <v>64.02</v>
      </c>
      <c r="H79" s="75"/>
      <c r="I79" s="75" t="s">
        <v>336</v>
      </c>
      <c r="J79" s="75" t="s">
        <v>353</v>
      </c>
      <c r="K79" s="75" t="s">
        <v>336</v>
      </c>
      <c r="L79" s="75"/>
      <c r="M79" s="75"/>
      <c r="N79" s="75"/>
      <c r="O79" s="75"/>
      <c r="P79" s="75" t="s">
        <v>367</v>
      </c>
      <c r="Q79" s="75" t="s">
        <v>367</v>
      </c>
      <c r="R79" s="75"/>
      <c r="S79" s="75"/>
      <c r="T79" s="75" t="s">
        <v>400</v>
      </c>
      <c r="U79" s="75"/>
      <c r="V79" s="75"/>
      <c r="W79" s="75" t="s">
        <v>369</v>
      </c>
      <c r="X79" s="75"/>
      <c r="Y79" s="75"/>
      <c r="Z79" s="75"/>
      <c r="AA79" s="75"/>
      <c r="AB79" s="75"/>
      <c r="AC79" s="75" t="s">
        <v>378</v>
      </c>
      <c r="AD79" s="75"/>
      <c r="AE79" s="75"/>
      <c r="AF79" s="75" t="s">
        <v>402</v>
      </c>
      <c r="AG79" s="75" t="s">
        <v>407</v>
      </c>
      <c r="AH79" s="75" t="s">
        <v>414</v>
      </c>
      <c r="AI79" s="76"/>
      <c r="AJ79" s="77" t="s">
        <v>389</v>
      </c>
      <c r="AK79" s="77"/>
      <c r="AL79" s="77"/>
      <c r="AM79" s="77"/>
      <c r="AN79" s="77"/>
      <c r="AO79" s="77"/>
      <c r="AP79" s="77"/>
      <c r="AQ79" s="77" t="s">
        <v>372</v>
      </c>
      <c r="AR79" s="77"/>
      <c r="AS79" s="77" t="s">
        <v>415</v>
      </c>
      <c r="AT79" s="77" t="s">
        <v>346</v>
      </c>
      <c r="AU79" s="77"/>
      <c r="AV79" s="77"/>
      <c r="AW79" s="77"/>
      <c r="AX79" s="77"/>
      <c r="AY79" s="77" t="s">
        <v>508</v>
      </c>
      <c r="AZ79" s="77"/>
      <c r="BA79" s="77"/>
      <c r="BB79" s="77" t="s">
        <v>350</v>
      </c>
      <c r="BC79" s="77" t="s">
        <v>498</v>
      </c>
      <c r="BD79" s="77"/>
      <c r="BE79" s="77"/>
      <c r="BF79" s="77"/>
      <c r="BG79" s="77"/>
      <c r="BH79" s="78" t="s">
        <v>384</v>
      </c>
      <c r="BI79" s="78" t="s">
        <v>384</v>
      </c>
      <c r="BJ79" s="78" t="s">
        <v>384</v>
      </c>
      <c r="BK79" s="78" t="s">
        <v>382</v>
      </c>
      <c r="BL79" s="78" t="s">
        <v>25</v>
      </c>
      <c r="BM79" s="78">
        <v>7</v>
      </c>
      <c r="BN79" s="78">
        <v>7</v>
      </c>
      <c r="BO79" s="78"/>
      <c r="BP79" s="78"/>
      <c r="BQ79" s="78"/>
      <c r="BR79" s="78"/>
      <c r="BS79" s="78"/>
      <c r="BT79" s="78">
        <v>3</v>
      </c>
      <c r="BU79" s="78"/>
      <c r="BV79" s="78">
        <v>10</v>
      </c>
      <c r="BW79" s="78">
        <v>5</v>
      </c>
      <c r="BX79" s="78">
        <v>5</v>
      </c>
      <c r="BY79" s="78"/>
      <c r="BZ79" s="78">
        <v>3</v>
      </c>
      <c r="CA79" s="78"/>
      <c r="CB79" s="78"/>
      <c r="CC79" s="78"/>
      <c r="CD79" s="78"/>
      <c r="CE79" s="78"/>
      <c r="CF79" s="78"/>
      <c r="CG79" s="78"/>
      <c r="CH79" s="78"/>
      <c r="CI79" s="78"/>
      <c r="CJ79" s="78">
        <v>4</v>
      </c>
      <c r="CK79" s="78">
        <v>4</v>
      </c>
      <c r="CL79" s="78"/>
      <c r="CM79" s="78">
        <v>2</v>
      </c>
      <c r="CN79" s="78">
        <v>3</v>
      </c>
      <c r="CO79" s="79"/>
      <c r="CP79" s="80">
        <f t="shared" si="16"/>
        <v>2</v>
      </c>
      <c r="CQ79" s="81" t="str">
        <f t="shared" si="15"/>
        <v>No</v>
      </c>
      <c r="CR79" s="81" t="str">
        <f t="shared" si="17"/>
        <v>No</v>
      </c>
      <c r="CS79" s="81">
        <f t="shared" si="18"/>
        <v>6.4019999999999992</v>
      </c>
      <c r="CT79" s="81">
        <f t="shared" si="20"/>
        <v>-6.4019999999999992</v>
      </c>
      <c r="CU79" s="81">
        <f t="shared" si="20"/>
        <v>-6.4019999999999992</v>
      </c>
      <c r="CV79" s="81">
        <f t="shared" si="20"/>
        <v>-6.4019999999999992</v>
      </c>
      <c r="CW79" s="81">
        <f t="shared" si="20"/>
        <v>-6.4019999999999992</v>
      </c>
      <c r="CX79" s="81">
        <f t="shared" si="20"/>
        <v>-6.4019999999999992</v>
      </c>
      <c r="CY79" s="81">
        <f t="shared" si="20"/>
        <v>-3.4019999999999992</v>
      </c>
      <c r="CZ79" s="81">
        <f t="shared" si="20"/>
        <v>-6.4019999999999992</v>
      </c>
      <c r="DA79" s="81">
        <f t="shared" si="19"/>
        <v>-2.8039999999999985</v>
      </c>
      <c r="DB79" s="81">
        <f t="shared" si="14"/>
        <v>-1.4019999999999992</v>
      </c>
      <c r="DC79" s="81">
        <f t="shared" si="14"/>
        <v>-1.4019999999999992</v>
      </c>
      <c r="DD79" s="81">
        <f t="shared" si="14"/>
        <v>-6.4019999999999992</v>
      </c>
      <c r="DE79" s="81">
        <f t="shared" si="14"/>
        <v>-3.4019999999999992</v>
      </c>
      <c r="DF79" s="81">
        <f t="shared" si="14"/>
        <v>-6.4019999999999992</v>
      </c>
      <c r="DG79" s="81">
        <f t="shared" si="14"/>
        <v>-6.4019999999999992</v>
      </c>
      <c r="DH79" s="81">
        <f t="shared" si="14"/>
        <v>-6.4019999999999992</v>
      </c>
      <c r="DI79" s="81">
        <f t="shared" si="14"/>
        <v>-6.4019999999999992</v>
      </c>
      <c r="DJ79" s="81">
        <f t="shared" si="14"/>
        <v>-6.4019999999999992</v>
      </c>
      <c r="DK79" s="81">
        <f t="shared" si="14"/>
        <v>-6.4019999999999992</v>
      </c>
      <c r="DL79" s="81">
        <f t="shared" si="14"/>
        <v>-6.4019999999999992</v>
      </c>
      <c r="DM79" s="81">
        <f t="shared" si="14"/>
        <v>-6.4019999999999992</v>
      </c>
      <c r="DN79" s="81">
        <f t="shared" si="14"/>
        <v>-6.4019999999999992</v>
      </c>
      <c r="DO79" s="81">
        <f t="shared" si="14"/>
        <v>-2.4019999999999992</v>
      </c>
      <c r="DP79" s="81">
        <f t="shared" si="14"/>
        <v>-2.4019999999999992</v>
      </c>
      <c r="DQ79" s="81">
        <f t="shared" si="13"/>
        <v>-6.4019999999999992</v>
      </c>
      <c r="DR79" s="81">
        <f t="shared" si="12"/>
        <v>-4.4019999999999992</v>
      </c>
      <c r="DS79" s="81">
        <f t="shared" si="12"/>
        <v>-3.4019999999999992</v>
      </c>
    </row>
    <row r="80" spans="1:123" x14ac:dyDescent="0.25">
      <c r="A80" s="75" t="s">
        <v>588</v>
      </c>
      <c r="B80" s="75" t="s">
        <v>589</v>
      </c>
      <c r="C80" s="75" t="s">
        <v>90</v>
      </c>
      <c r="D80" s="75" t="s">
        <v>40</v>
      </c>
      <c r="E80" s="75">
        <v>-2.702</v>
      </c>
      <c r="F80" s="75">
        <v>1.55</v>
      </c>
      <c r="G80" s="75">
        <v>42.52</v>
      </c>
      <c r="H80" s="75"/>
      <c r="I80" s="75" t="s">
        <v>336</v>
      </c>
      <c r="J80" s="75"/>
      <c r="K80" s="75" t="s">
        <v>336</v>
      </c>
      <c r="L80" s="75" t="s">
        <v>336</v>
      </c>
      <c r="M80" s="75"/>
      <c r="N80" s="75"/>
      <c r="O80" s="75" t="s">
        <v>387</v>
      </c>
      <c r="P80" s="75" t="s">
        <v>338</v>
      </c>
      <c r="Q80" s="75" t="s">
        <v>338</v>
      </c>
      <c r="R80" s="75" t="s">
        <v>339</v>
      </c>
      <c r="S80" s="75" t="s">
        <v>412</v>
      </c>
      <c r="T80" s="75"/>
      <c r="U80" s="75"/>
      <c r="V80" s="75"/>
      <c r="W80" s="75" t="s">
        <v>413</v>
      </c>
      <c r="X80" s="75"/>
      <c r="Y80" s="75"/>
      <c r="Z80" s="75"/>
      <c r="AA80" s="75"/>
      <c r="AB80" s="75"/>
      <c r="AC80" s="75" t="s">
        <v>343</v>
      </c>
      <c r="AD80" s="75"/>
      <c r="AE80" s="75" t="s">
        <v>422</v>
      </c>
      <c r="AF80" s="75"/>
      <c r="AG80" s="75"/>
      <c r="AH80" s="75"/>
      <c r="AI80" s="76"/>
      <c r="AJ80" s="77"/>
      <c r="AK80" s="77"/>
      <c r="AL80" s="77"/>
      <c r="AM80" s="77"/>
      <c r="AN80" s="77"/>
      <c r="AO80" s="77"/>
      <c r="AP80" s="77"/>
      <c r="AQ80" s="77" t="s">
        <v>390</v>
      </c>
      <c r="AR80" s="77" t="s">
        <v>390</v>
      </c>
      <c r="AS80" s="77"/>
      <c r="AT80" s="77" t="s">
        <v>466</v>
      </c>
      <c r="AU80" s="77"/>
      <c r="AV80" s="77"/>
      <c r="AW80" s="77"/>
      <c r="AX80" s="77"/>
      <c r="AY80" s="77" t="s">
        <v>590</v>
      </c>
      <c r="AZ80" s="77"/>
      <c r="BA80" s="77" t="s">
        <v>444</v>
      </c>
      <c r="BB80" s="77"/>
      <c r="BC80" s="77"/>
      <c r="BD80" s="77" t="s">
        <v>35</v>
      </c>
      <c r="BE80" s="77"/>
      <c r="BF80" s="77"/>
      <c r="BG80" s="77"/>
      <c r="BH80" s="78" t="s">
        <v>345</v>
      </c>
      <c r="BI80" s="78" t="s">
        <v>345</v>
      </c>
      <c r="BJ80" s="78" t="s">
        <v>345</v>
      </c>
      <c r="BK80" s="78" t="s">
        <v>350</v>
      </c>
      <c r="BL80" s="78" t="s">
        <v>41</v>
      </c>
      <c r="BM80" s="78">
        <v>4</v>
      </c>
      <c r="BN80" s="78">
        <v>4</v>
      </c>
      <c r="BO80" s="78"/>
      <c r="BP80" s="78"/>
      <c r="BQ80" s="78"/>
      <c r="BR80" s="78">
        <v>4</v>
      </c>
      <c r="BS80" s="78"/>
      <c r="BT80" s="78"/>
      <c r="BU80" s="78"/>
      <c r="BV80" s="78">
        <v>7</v>
      </c>
      <c r="BW80" s="78">
        <v>4</v>
      </c>
      <c r="BX80" s="78">
        <v>3</v>
      </c>
      <c r="BY80" s="78"/>
      <c r="BZ80" s="78"/>
      <c r="CA80" s="78"/>
      <c r="CB80" s="78">
        <v>1.75</v>
      </c>
      <c r="CC80" s="78"/>
      <c r="CD80" s="78"/>
      <c r="CE80" s="78"/>
      <c r="CF80" s="78">
        <v>5.5</v>
      </c>
      <c r="CG80" s="78"/>
      <c r="CH80" s="78"/>
      <c r="CI80" s="78"/>
      <c r="CJ80" s="78"/>
      <c r="CK80" s="78"/>
      <c r="CL80" s="78"/>
      <c r="CM80" s="78">
        <v>4</v>
      </c>
      <c r="CN80" s="78">
        <v>1</v>
      </c>
      <c r="CO80" s="79"/>
      <c r="CP80" s="80">
        <f t="shared" si="16"/>
        <v>4</v>
      </c>
      <c r="CQ80" s="81" t="str">
        <f t="shared" si="15"/>
        <v>No</v>
      </c>
      <c r="CR80" s="81" t="str">
        <f t="shared" si="17"/>
        <v>No</v>
      </c>
      <c r="CS80" s="81">
        <f t="shared" si="18"/>
        <v>4.2520000000000007</v>
      </c>
      <c r="CT80" s="81">
        <f t="shared" si="20"/>
        <v>-4.2520000000000007</v>
      </c>
      <c r="CU80" s="81">
        <f t="shared" si="20"/>
        <v>-4.2520000000000007</v>
      </c>
      <c r="CV80" s="81">
        <f t="shared" si="20"/>
        <v>-4.2520000000000007</v>
      </c>
      <c r="CW80" s="81">
        <f t="shared" si="20"/>
        <v>-0.25200000000000067</v>
      </c>
      <c r="CX80" s="81">
        <f t="shared" si="20"/>
        <v>-4.2520000000000007</v>
      </c>
      <c r="CY80" s="81">
        <f t="shared" si="20"/>
        <v>-4.2520000000000007</v>
      </c>
      <c r="CZ80" s="81">
        <f t="shared" si="20"/>
        <v>-4.2520000000000007</v>
      </c>
      <c r="DA80" s="81">
        <f t="shared" si="19"/>
        <v>-1.5040000000000013</v>
      </c>
      <c r="DB80" s="81">
        <f t="shared" si="14"/>
        <v>-0.25200000000000067</v>
      </c>
      <c r="DC80" s="81">
        <f t="shared" si="14"/>
        <v>-1.2520000000000007</v>
      </c>
      <c r="DD80" s="81">
        <f t="shared" si="14"/>
        <v>-4.2520000000000007</v>
      </c>
      <c r="DE80" s="81">
        <f t="shared" si="14"/>
        <v>-4.2520000000000007</v>
      </c>
      <c r="DF80" s="81">
        <f t="shared" si="14"/>
        <v>-4.2520000000000007</v>
      </c>
      <c r="DG80" s="81">
        <f t="shared" si="14"/>
        <v>-2.5020000000000007</v>
      </c>
      <c r="DH80" s="81">
        <f t="shared" si="14"/>
        <v>-4.2520000000000007</v>
      </c>
      <c r="DI80" s="81">
        <f t="shared" si="14"/>
        <v>-4.2520000000000007</v>
      </c>
      <c r="DJ80" s="81">
        <f t="shared" si="14"/>
        <v>-4.2520000000000007</v>
      </c>
      <c r="DK80" s="81">
        <f t="shared" si="14"/>
        <v>1.2479999999999993</v>
      </c>
      <c r="DL80" s="81">
        <f t="shared" si="14"/>
        <v>-4.2520000000000007</v>
      </c>
      <c r="DM80" s="81">
        <f t="shared" si="14"/>
        <v>-4.2520000000000007</v>
      </c>
      <c r="DN80" s="81">
        <f t="shared" si="14"/>
        <v>-4.2520000000000007</v>
      </c>
      <c r="DO80" s="81">
        <f t="shared" si="14"/>
        <v>-4.2520000000000007</v>
      </c>
      <c r="DP80" s="81">
        <f t="shared" si="14"/>
        <v>-4.2520000000000007</v>
      </c>
      <c r="DQ80" s="81">
        <f t="shared" si="13"/>
        <v>-4.2520000000000007</v>
      </c>
      <c r="DR80" s="81">
        <f t="shared" si="12"/>
        <v>-0.25200000000000067</v>
      </c>
      <c r="DS80" s="81">
        <f t="shared" si="12"/>
        <v>-3.2520000000000007</v>
      </c>
    </row>
    <row r="81" spans="1:123" x14ac:dyDescent="0.25">
      <c r="A81" s="75" t="s">
        <v>494</v>
      </c>
      <c r="B81" s="75" t="s">
        <v>591</v>
      </c>
      <c r="C81" s="75" t="s">
        <v>90</v>
      </c>
      <c r="D81" s="75" t="s">
        <v>26</v>
      </c>
      <c r="E81" s="75">
        <v>-4.3899999999999997</v>
      </c>
      <c r="F81" s="75">
        <v>1.8</v>
      </c>
      <c r="G81" s="75">
        <v>61.9</v>
      </c>
      <c r="H81" s="75"/>
      <c r="I81" s="75" t="s">
        <v>336</v>
      </c>
      <c r="J81" s="75"/>
      <c r="K81" s="75" t="s">
        <v>336</v>
      </c>
      <c r="L81" s="75"/>
      <c r="M81" s="75"/>
      <c r="N81" s="75"/>
      <c r="O81" s="75"/>
      <c r="P81" s="75" t="s">
        <v>376</v>
      </c>
      <c r="Q81" s="75" t="s">
        <v>376</v>
      </c>
      <c r="R81" s="75"/>
      <c r="S81" s="75"/>
      <c r="T81" s="75" t="s">
        <v>400</v>
      </c>
      <c r="U81" s="75"/>
      <c r="V81" s="75" t="s">
        <v>388</v>
      </c>
      <c r="W81" s="75" t="s">
        <v>369</v>
      </c>
      <c r="X81" s="75"/>
      <c r="Y81" s="75" t="s">
        <v>401</v>
      </c>
      <c r="Z81" s="75"/>
      <c r="AA81" s="75"/>
      <c r="AB81" s="75"/>
      <c r="AC81" s="75" t="s">
        <v>378</v>
      </c>
      <c r="AD81" s="75"/>
      <c r="AE81" s="75"/>
      <c r="AF81" s="75" t="s">
        <v>402</v>
      </c>
      <c r="AG81" s="75"/>
      <c r="AH81" s="75"/>
      <c r="AI81" s="76"/>
      <c r="AJ81" s="77" t="s">
        <v>362</v>
      </c>
      <c r="AK81" s="77"/>
      <c r="AL81" s="77"/>
      <c r="AM81" s="77"/>
      <c r="AN81" s="77"/>
      <c r="AO81" s="77"/>
      <c r="AP81" s="77"/>
      <c r="AQ81" s="77"/>
      <c r="AR81" s="77"/>
      <c r="AS81" s="77" t="s">
        <v>438</v>
      </c>
      <c r="AT81" s="77" t="s">
        <v>433</v>
      </c>
      <c r="AU81" s="77"/>
      <c r="AV81" s="77"/>
      <c r="AW81" s="77"/>
      <c r="AX81" s="77"/>
      <c r="AY81" s="77" t="s">
        <v>423</v>
      </c>
      <c r="AZ81" s="77"/>
      <c r="BA81" s="77"/>
      <c r="BB81" s="77"/>
      <c r="BC81" s="77"/>
      <c r="BD81" s="77"/>
      <c r="BE81" s="77"/>
      <c r="BF81" s="77"/>
      <c r="BG81" s="77"/>
      <c r="BH81" s="78" t="s">
        <v>438</v>
      </c>
      <c r="BI81" s="78" t="s">
        <v>362</v>
      </c>
      <c r="BJ81" s="78" t="s">
        <v>384</v>
      </c>
      <c r="BK81" s="78" t="s">
        <v>382</v>
      </c>
      <c r="BL81" s="78" t="s">
        <v>25</v>
      </c>
      <c r="BM81" s="78">
        <v>7</v>
      </c>
      <c r="BN81" s="78">
        <v>7</v>
      </c>
      <c r="BO81" s="78"/>
      <c r="BP81" s="78"/>
      <c r="BQ81" s="78"/>
      <c r="BR81" s="78"/>
      <c r="BS81" s="78"/>
      <c r="BT81" s="78">
        <v>8</v>
      </c>
      <c r="BU81" s="78"/>
      <c r="BV81" s="78">
        <v>12</v>
      </c>
      <c r="BW81" s="78">
        <v>6</v>
      </c>
      <c r="BX81" s="78">
        <v>6</v>
      </c>
      <c r="BY81" s="78"/>
      <c r="BZ81" s="78">
        <v>6</v>
      </c>
      <c r="CA81" s="78"/>
      <c r="CB81" s="78"/>
      <c r="CC81" s="78"/>
      <c r="CD81" s="78"/>
      <c r="CE81" s="78"/>
      <c r="CF81" s="78"/>
      <c r="CG81" s="78"/>
      <c r="CH81" s="78"/>
      <c r="CI81" s="78"/>
      <c r="CJ81" s="78"/>
      <c r="CK81" s="78"/>
      <c r="CL81" s="78"/>
      <c r="CM81" s="78"/>
      <c r="CN81" s="78">
        <v>7</v>
      </c>
      <c r="CO81" s="79"/>
      <c r="CP81" s="80">
        <f t="shared" si="16"/>
        <v>0</v>
      </c>
      <c r="CQ81" s="81" t="str">
        <f t="shared" si="15"/>
        <v>Yes</v>
      </c>
      <c r="CR81" s="81" t="str">
        <f t="shared" si="17"/>
        <v>No</v>
      </c>
      <c r="CS81" s="81">
        <f t="shared" si="18"/>
        <v>6.1899999999999995</v>
      </c>
      <c r="CT81" s="81">
        <f t="shared" si="20"/>
        <v>-6.1899999999999995</v>
      </c>
      <c r="CU81" s="81">
        <f t="shared" si="20"/>
        <v>-6.1899999999999995</v>
      </c>
      <c r="CV81" s="81">
        <f t="shared" si="20"/>
        <v>-6.1899999999999995</v>
      </c>
      <c r="CW81" s="81">
        <f t="shared" si="20"/>
        <v>-6.1899999999999995</v>
      </c>
      <c r="CX81" s="81">
        <f t="shared" si="20"/>
        <v>-6.1899999999999995</v>
      </c>
      <c r="CY81" s="81">
        <f t="shared" si="20"/>
        <v>1.8100000000000005</v>
      </c>
      <c r="CZ81" s="81">
        <f t="shared" si="20"/>
        <v>-6.1899999999999995</v>
      </c>
      <c r="DA81" s="81">
        <f t="shared" si="19"/>
        <v>-0.37999999999999901</v>
      </c>
      <c r="DB81" s="81">
        <f t="shared" ref="DB81:DQ97" si="21">IF($G81&gt;0,BW81-$CS81,"")</f>
        <v>-0.1899999999999995</v>
      </c>
      <c r="DC81" s="81">
        <f t="shared" si="21"/>
        <v>-0.1899999999999995</v>
      </c>
      <c r="DD81" s="81">
        <f t="shared" si="21"/>
        <v>-6.1899999999999995</v>
      </c>
      <c r="DE81" s="81">
        <f t="shared" si="21"/>
        <v>-0.1899999999999995</v>
      </c>
      <c r="DF81" s="81">
        <f t="shared" si="21"/>
        <v>-6.1899999999999995</v>
      </c>
      <c r="DG81" s="81">
        <f t="shared" si="21"/>
        <v>-6.1899999999999995</v>
      </c>
      <c r="DH81" s="81">
        <f t="shared" si="21"/>
        <v>-6.1899999999999995</v>
      </c>
      <c r="DI81" s="81">
        <f t="shared" si="21"/>
        <v>-6.1899999999999995</v>
      </c>
      <c r="DJ81" s="81">
        <f t="shared" si="21"/>
        <v>-6.1899999999999995</v>
      </c>
      <c r="DK81" s="81">
        <f t="shared" si="21"/>
        <v>-6.1899999999999995</v>
      </c>
      <c r="DL81" s="81">
        <f t="shared" si="21"/>
        <v>-6.1899999999999995</v>
      </c>
      <c r="DM81" s="81">
        <f t="shared" si="21"/>
        <v>-6.1899999999999995</v>
      </c>
      <c r="DN81" s="81">
        <f t="shared" si="21"/>
        <v>-6.1899999999999995</v>
      </c>
      <c r="DO81" s="81">
        <f t="shared" si="21"/>
        <v>-6.1899999999999995</v>
      </c>
      <c r="DP81" s="81">
        <f t="shared" si="21"/>
        <v>-6.1899999999999995</v>
      </c>
      <c r="DQ81" s="81">
        <f t="shared" si="13"/>
        <v>-6.1899999999999995</v>
      </c>
      <c r="DR81" s="81">
        <f t="shared" si="12"/>
        <v>-6.1899999999999995</v>
      </c>
      <c r="DS81" s="81">
        <f t="shared" si="12"/>
        <v>0.8100000000000005</v>
      </c>
    </row>
    <row r="82" spans="1:123" x14ac:dyDescent="0.25">
      <c r="A82" s="75" t="s">
        <v>592</v>
      </c>
      <c r="B82" s="75" t="s">
        <v>593</v>
      </c>
      <c r="C82" s="75" t="s">
        <v>40</v>
      </c>
      <c r="D82" s="75" t="s">
        <v>26</v>
      </c>
      <c r="E82" s="75">
        <v>-3.69</v>
      </c>
      <c r="F82" s="75">
        <v>2.5</v>
      </c>
      <c r="G82" s="75">
        <v>61.9</v>
      </c>
      <c r="H82" s="75"/>
      <c r="I82" s="75" t="s">
        <v>336</v>
      </c>
      <c r="J82" s="75" t="s">
        <v>353</v>
      </c>
      <c r="K82" s="75" t="s">
        <v>336</v>
      </c>
      <c r="L82" s="75"/>
      <c r="M82" s="75"/>
      <c r="N82" s="75"/>
      <c r="O82" s="75"/>
      <c r="P82" s="75" t="s">
        <v>376</v>
      </c>
      <c r="Q82" s="75" t="s">
        <v>376</v>
      </c>
      <c r="R82" s="75"/>
      <c r="S82" s="75"/>
      <c r="T82" s="75" t="s">
        <v>356</v>
      </c>
      <c r="U82" s="75" t="s">
        <v>368</v>
      </c>
      <c r="V82" s="75"/>
      <c r="W82" s="75" t="s">
        <v>377</v>
      </c>
      <c r="X82" s="75"/>
      <c r="Y82" s="75"/>
      <c r="Z82" s="75" t="s">
        <v>446</v>
      </c>
      <c r="AA82" s="75"/>
      <c r="AB82" s="75"/>
      <c r="AC82" s="75"/>
      <c r="AD82" s="75" t="s">
        <v>370</v>
      </c>
      <c r="AE82" s="75"/>
      <c r="AF82" s="75"/>
      <c r="AG82" s="75"/>
      <c r="AH82" s="75"/>
      <c r="AI82" s="76"/>
      <c r="AJ82" s="77"/>
      <c r="AK82" s="77"/>
      <c r="AL82" s="77"/>
      <c r="AM82" s="77" t="s">
        <v>432</v>
      </c>
      <c r="AN82" s="77"/>
      <c r="AO82" s="77"/>
      <c r="AP82" s="77"/>
      <c r="AQ82" s="77"/>
      <c r="AR82" s="77"/>
      <c r="AS82" s="77" t="s">
        <v>442</v>
      </c>
      <c r="AT82" s="77" t="s">
        <v>358</v>
      </c>
      <c r="AU82" s="77"/>
      <c r="AV82" s="77"/>
      <c r="AW82" s="77"/>
      <c r="AX82" s="77"/>
      <c r="AY82" s="77"/>
      <c r="AZ82" s="77"/>
      <c r="BA82" s="77"/>
      <c r="BB82" s="77"/>
      <c r="BC82" s="77"/>
      <c r="BD82" s="77"/>
      <c r="BE82" s="77"/>
      <c r="BF82" s="77"/>
      <c r="BG82" s="77"/>
      <c r="BH82" s="78" t="s">
        <v>362</v>
      </c>
      <c r="BI82" s="78" t="s">
        <v>384</v>
      </c>
      <c r="BJ82" s="78" t="s">
        <v>384</v>
      </c>
      <c r="BK82" s="78" t="s">
        <v>382</v>
      </c>
      <c r="BL82" s="78" t="s">
        <v>25</v>
      </c>
      <c r="BM82" s="78">
        <v>7</v>
      </c>
      <c r="BN82" s="78">
        <v>7</v>
      </c>
      <c r="BO82" s="78"/>
      <c r="BP82" s="78">
        <v>7</v>
      </c>
      <c r="BQ82" s="78">
        <v>7</v>
      </c>
      <c r="BR82" s="78"/>
      <c r="BS82" s="78"/>
      <c r="BT82" s="78">
        <v>8</v>
      </c>
      <c r="BU82" s="78"/>
      <c r="BV82" s="78"/>
      <c r="BW82" s="78"/>
      <c r="BX82" s="78"/>
      <c r="BY82" s="78"/>
      <c r="BZ82" s="78"/>
      <c r="CA82" s="78"/>
      <c r="CB82" s="78"/>
      <c r="CC82" s="78"/>
      <c r="CD82" s="78"/>
      <c r="CE82" s="78"/>
      <c r="CF82" s="78"/>
      <c r="CG82" s="78"/>
      <c r="CH82" s="78"/>
      <c r="CI82" s="78"/>
      <c r="CJ82" s="78"/>
      <c r="CK82" s="78"/>
      <c r="CL82" s="78"/>
      <c r="CM82" s="78"/>
      <c r="CN82" s="78">
        <v>8</v>
      </c>
      <c r="CO82" s="79"/>
      <c r="CP82" s="80">
        <f t="shared" si="16"/>
        <v>0</v>
      </c>
      <c r="CQ82" s="81" t="str">
        <f t="shared" si="15"/>
        <v>Yes</v>
      </c>
      <c r="CR82" s="81" t="str">
        <f t="shared" si="17"/>
        <v>No</v>
      </c>
      <c r="CS82" s="81">
        <f t="shared" si="18"/>
        <v>6.1899999999999995</v>
      </c>
      <c r="CT82" s="81">
        <f t="shared" si="20"/>
        <v>-6.1899999999999995</v>
      </c>
      <c r="CU82" s="81">
        <f t="shared" si="20"/>
        <v>0.8100000000000005</v>
      </c>
      <c r="CV82" s="81">
        <f t="shared" si="20"/>
        <v>0.8100000000000005</v>
      </c>
      <c r="CW82" s="81">
        <f t="shared" si="20"/>
        <v>-6.1899999999999995</v>
      </c>
      <c r="CX82" s="81">
        <f t="shared" si="20"/>
        <v>-6.1899999999999995</v>
      </c>
      <c r="CY82" s="81">
        <f t="shared" si="20"/>
        <v>1.8100000000000005</v>
      </c>
      <c r="CZ82" s="81">
        <f t="shared" si="20"/>
        <v>-6.1899999999999995</v>
      </c>
      <c r="DA82" s="81">
        <f t="shared" si="19"/>
        <v>-12.379999999999999</v>
      </c>
      <c r="DB82" s="81">
        <f t="shared" si="21"/>
        <v>-6.1899999999999995</v>
      </c>
      <c r="DC82" s="81">
        <f t="shared" si="21"/>
        <v>-6.1899999999999995</v>
      </c>
      <c r="DD82" s="81">
        <f t="shared" si="21"/>
        <v>-6.1899999999999995</v>
      </c>
      <c r="DE82" s="81">
        <f t="shared" si="21"/>
        <v>-6.1899999999999995</v>
      </c>
      <c r="DF82" s="81">
        <f t="shared" si="21"/>
        <v>-6.1899999999999995</v>
      </c>
      <c r="DG82" s="81">
        <f t="shared" si="21"/>
        <v>-6.1899999999999995</v>
      </c>
      <c r="DH82" s="81">
        <f t="shared" si="21"/>
        <v>-6.1899999999999995</v>
      </c>
      <c r="DI82" s="81">
        <f t="shared" si="21"/>
        <v>-6.1899999999999995</v>
      </c>
      <c r="DJ82" s="81">
        <f t="shared" si="21"/>
        <v>-6.1899999999999995</v>
      </c>
      <c r="DK82" s="81">
        <f t="shared" si="21"/>
        <v>-6.1899999999999995</v>
      </c>
      <c r="DL82" s="81">
        <f t="shared" si="21"/>
        <v>-6.1899999999999995</v>
      </c>
      <c r="DM82" s="81">
        <f t="shared" si="21"/>
        <v>-6.1899999999999995</v>
      </c>
      <c r="DN82" s="81">
        <f t="shared" si="21"/>
        <v>-6.1899999999999995</v>
      </c>
      <c r="DO82" s="81">
        <f t="shared" si="21"/>
        <v>-6.1899999999999995</v>
      </c>
      <c r="DP82" s="81">
        <f t="shared" si="21"/>
        <v>-6.1899999999999995</v>
      </c>
      <c r="DQ82" s="81">
        <f t="shared" si="13"/>
        <v>-6.1899999999999995</v>
      </c>
      <c r="DR82" s="81">
        <f t="shared" si="12"/>
        <v>-6.1899999999999995</v>
      </c>
      <c r="DS82" s="81">
        <f t="shared" si="12"/>
        <v>1.8100000000000005</v>
      </c>
    </row>
    <row r="83" spans="1:123" x14ac:dyDescent="0.25">
      <c r="A83" s="75" t="s">
        <v>594</v>
      </c>
      <c r="B83" s="75" t="s">
        <v>595</v>
      </c>
      <c r="C83" s="75" t="s">
        <v>90</v>
      </c>
      <c r="D83" s="75" t="s">
        <v>40</v>
      </c>
      <c r="E83" s="75">
        <v>-1.5780000000000001</v>
      </c>
      <c r="F83" s="75">
        <v>2.5</v>
      </c>
      <c r="G83" s="75">
        <v>40.78</v>
      </c>
      <c r="H83" s="75"/>
      <c r="I83" s="75" t="s">
        <v>353</v>
      </c>
      <c r="J83" s="75"/>
      <c r="K83" s="75" t="s">
        <v>336</v>
      </c>
      <c r="L83" s="75"/>
      <c r="M83" s="75"/>
      <c r="N83" s="75"/>
      <c r="O83" s="75" t="s">
        <v>387</v>
      </c>
      <c r="P83" s="75" t="s">
        <v>354</v>
      </c>
      <c r="Q83" s="75" t="s">
        <v>354</v>
      </c>
      <c r="R83" s="75"/>
      <c r="S83" s="75"/>
      <c r="T83" s="75" t="s">
        <v>340</v>
      </c>
      <c r="U83" s="75"/>
      <c r="V83" s="75"/>
      <c r="W83" s="75" t="s">
        <v>413</v>
      </c>
      <c r="X83" s="75"/>
      <c r="Y83" s="75"/>
      <c r="Z83" s="75"/>
      <c r="AA83" s="75"/>
      <c r="AB83" s="75"/>
      <c r="AC83" s="75" t="s">
        <v>395</v>
      </c>
      <c r="AD83" s="75"/>
      <c r="AE83" s="75"/>
      <c r="AF83" s="75" t="s">
        <v>402</v>
      </c>
      <c r="AG83" s="75"/>
      <c r="AH83" s="75" t="s">
        <v>414</v>
      </c>
      <c r="AI83" s="76"/>
      <c r="AJ83" s="77" t="s">
        <v>344</v>
      </c>
      <c r="AK83" s="77"/>
      <c r="AL83" s="77"/>
      <c r="AM83" s="77"/>
      <c r="AN83" s="77"/>
      <c r="AO83" s="77"/>
      <c r="AP83" s="77"/>
      <c r="AQ83" s="77"/>
      <c r="AR83" s="77"/>
      <c r="AS83" s="77" t="s">
        <v>344</v>
      </c>
      <c r="AT83" s="77" t="s">
        <v>451</v>
      </c>
      <c r="AU83" s="77"/>
      <c r="AV83" s="77"/>
      <c r="AW83" s="77"/>
      <c r="AX83" s="77"/>
      <c r="AY83" s="77" t="s">
        <v>416</v>
      </c>
      <c r="AZ83" s="77"/>
      <c r="BA83" s="77"/>
      <c r="BB83" s="77" t="s">
        <v>349</v>
      </c>
      <c r="BC83" s="77"/>
      <c r="BD83" s="77" t="s">
        <v>35</v>
      </c>
      <c r="BE83" s="77"/>
      <c r="BF83" s="77"/>
      <c r="BG83" s="77"/>
      <c r="BH83" s="78" t="s">
        <v>345</v>
      </c>
      <c r="BI83" s="78" t="s">
        <v>345</v>
      </c>
      <c r="BJ83" s="78" t="s">
        <v>345</v>
      </c>
      <c r="BK83" s="78" t="s">
        <v>350</v>
      </c>
      <c r="BL83" s="78" t="s">
        <v>41</v>
      </c>
      <c r="BM83" s="78">
        <v>4</v>
      </c>
      <c r="BN83" s="78">
        <v>4</v>
      </c>
      <c r="BO83" s="78"/>
      <c r="BP83" s="78"/>
      <c r="BQ83" s="78"/>
      <c r="BR83" s="78"/>
      <c r="BS83" s="78"/>
      <c r="BT83" s="78">
        <v>4</v>
      </c>
      <c r="BU83" s="78"/>
      <c r="BV83" s="78">
        <v>11</v>
      </c>
      <c r="BW83" s="78">
        <v>6</v>
      </c>
      <c r="BX83" s="78">
        <v>5</v>
      </c>
      <c r="BY83" s="78"/>
      <c r="BZ83" s="78">
        <v>4</v>
      </c>
      <c r="CA83" s="78"/>
      <c r="CB83" s="78">
        <v>1.75</v>
      </c>
      <c r="CC83" s="78"/>
      <c r="CD83" s="78"/>
      <c r="CE83" s="78"/>
      <c r="CF83" s="78"/>
      <c r="CG83" s="78"/>
      <c r="CH83" s="78"/>
      <c r="CI83" s="78"/>
      <c r="CJ83" s="78">
        <v>4</v>
      </c>
      <c r="CK83" s="78"/>
      <c r="CL83" s="78"/>
      <c r="CM83" s="78"/>
      <c r="CN83" s="78">
        <v>6</v>
      </c>
      <c r="CO83" s="79"/>
      <c r="CP83" s="80">
        <f t="shared" si="16"/>
        <v>0</v>
      </c>
      <c r="CQ83" s="81" t="str">
        <f t="shared" si="15"/>
        <v>Yes</v>
      </c>
      <c r="CR83" s="81" t="str">
        <f t="shared" si="17"/>
        <v>No</v>
      </c>
      <c r="CS83" s="81">
        <f t="shared" si="18"/>
        <v>4.0780000000000003</v>
      </c>
      <c r="CT83" s="81">
        <f t="shared" si="20"/>
        <v>-4.0780000000000003</v>
      </c>
      <c r="CU83" s="81">
        <f t="shared" si="20"/>
        <v>-4.0780000000000003</v>
      </c>
      <c r="CV83" s="81">
        <f t="shared" si="20"/>
        <v>-4.0780000000000003</v>
      </c>
      <c r="CW83" s="81">
        <f t="shared" si="20"/>
        <v>-4.0780000000000003</v>
      </c>
      <c r="CX83" s="81">
        <f t="shared" si="20"/>
        <v>-4.0780000000000003</v>
      </c>
      <c r="CY83" s="81">
        <f t="shared" si="20"/>
        <v>-7.8000000000000291E-2</v>
      </c>
      <c r="CZ83" s="81">
        <f t="shared" si="20"/>
        <v>-4.0780000000000003</v>
      </c>
      <c r="DA83" s="81">
        <f t="shared" si="19"/>
        <v>2.8439999999999994</v>
      </c>
      <c r="DB83" s="81">
        <f t="shared" si="21"/>
        <v>1.9219999999999997</v>
      </c>
      <c r="DC83" s="81">
        <f t="shared" si="21"/>
        <v>0.92199999999999971</v>
      </c>
      <c r="DD83" s="81">
        <f t="shared" si="21"/>
        <v>-4.0780000000000003</v>
      </c>
      <c r="DE83" s="81">
        <f t="shared" si="21"/>
        <v>-7.8000000000000291E-2</v>
      </c>
      <c r="DF83" s="81">
        <f t="shared" si="21"/>
        <v>-4.0780000000000003</v>
      </c>
      <c r="DG83" s="81">
        <f t="shared" si="21"/>
        <v>-2.3280000000000003</v>
      </c>
      <c r="DH83" s="81">
        <f t="shared" si="21"/>
        <v>-4.0780000000000003</v>
      </c>
      <c r="DI83" s="81">
        <f t="shared" si="21"/>
        <v>-4.0780000000000003</v>
      </c>
      <c r="DJ83" s="81">
        <f t="shared" si="21"/>
        <v>-4.0780000000000003</v>
      </c>
      <c r="DK83" s="81">
        <f t="shared" si="21"/>
        <v>-4.0780000000000003</v>
      </c>
      <c r="DL83" s="81">
        <f t="shared" si="21"/>
        <v>-4.0780000000000003</v>
      </c>
      <c r="DM83" s="81">
        <f t="shared" si="21"/>
        <v>-4.0780000000000003</v>
      </c>
      <c r="DN83" s="81">
        <f t="shared" si="21"/>
        <v>-4.0780000000000003</v>
      </c>
      <c r="DO83" s="81">
        <f t="shared" si="21"/>
        <v>-7.8000000000000291E-2</v>
      </c>
      <c r="DP83" s="81">
        <f t="shared" si="21"/>
        <v>-4.0780000000000003</v>
      </c>
      <c r="DQ83" s="81">
        <f t="shared" si="13"/>
        <v>-4.0780000000000003</v>
      </c>
      <c r="DR83" s="81">
        <f t="shared" si="12"/>
        <v>-4.0780000000000003</v>
      </c>
      <c r="DS83" s="81">
        <f t="shared" si="12"/>
        <v>1.9219999999999997</v>
      </c>
    </row>
    <row r="84" spans="1:123" x14ac:dyDescent="0.25">
      <c r="A84" s="75" t="s">
        <v>596</v>
      </c>
      <c r="B84" s="75" t="s">
        <v>585</v>
      </c>
      <c r="C84" s="75" t="s">
        <v>40</v>
      </c>
      <c r="D84" s="75" t="s">
        <v>40</v>
      </c>
      <c r="E84" s="75">
        <v>-2.2709999999999999</v>
      </c>
      <c r="F84" s="75">
        <v>2.9</v>
      </c>
      <c r="G84" s="75">
        <v>51.71</v>
      </c>
      <c r="H84" s="75" t="s">
        <v>9</v>
      </c>
      <c r="I84" s="75" t="s">
        <v>336</v>
      </c>
      <c r="J84" s="75"/>
      <c r="K84" s="75" t="s">
        <v>336</v>
      </c>
      <c r="L84" s="75" t="s">
        <v>336</v>
      </c>
      <c r="M84" s="75"/>
      <c r="N84" s="75"/>
      <c r="O84" s="75" t="s">
        <v>387</v>
      </c>
      <c r="P84" s="75" t="s">
        <v>411</v>
      </c>
      <c r="Q84" s="75" t="s">
        <v>411</v>
      </c>
      <c r="R84" s="75" t="s">
        <v>339</v>
      </c>
      <c r="S84" s="75" t="s">
        <v>412</v>
      </c>
      <c r="T84" s="75"/>
      <c r="U84" s="75"/>
      <c r="V84" s="75"/>
      <c r="W84" s="75" t="s">
        <v>341</v>
      </c>
      <c r="X84" s="75"/>
      <c r="Y84" s="75"/>
      <c r="Z84" s="75"/>
      <c r="AA84" s="75" t="s">
        <v>394</v>
      </c>
      <c r="AB84" s="75"/>
      <c r="AC84" s="75" t="s">
        <v>395</v>
      </c>
      <c r="AD84" s="75"/>
      <c r="AE84" s="75"/>
      <c r="AF84" s="75"/>
      <c r="AG84" s="75"/>
      <c r="AH84" s="75"/>
      <c r="AI84" s="76"/>
      <c r="AJ84" s="77"/>
      <c r="AK84" s="77"/>
      <c r="AL84" s="77"/>
      <c r="AM84" s="77"/>
      <c r="AN84" s="77"/>
      <c r="AO84" s="77"/>
      <c r="AP84" s="77"/>
      <c r="AQ84" s="77" t="s">
        <v>389</v>
      </c>
      <c r="AR84" s="77" t="s">
        <v>345</v>
      </c>
      <c r="AS84" s="77"/>
      <c r="AT84" s="77" t="s">
        <v>403</v>
      </c>
      <c r="AU84" s="77"/>
      <c r="AV84" s="77"/>
      <c r="AW84" s="77" t="s">
        <v>345</v>
      </c>
      <c r="AX84" s="77"/>
      <c r="AY84" s="77" t="s">
        <v>476</v>
      </c>
      <c r="AZ84" s="77"/>
      <c r="BA84" s="77" t="s">
        <v>349</v>
      </c>
      <c r="BB84" s="77"/>
      <c r="BC84" s="77"/>
      <c r="BD84" s="77" t="s">
        <v>35</v>
      </c>
      <c r="BE84" s="77"/>
      <c r="BF84" s="77"/>
      <c r="BG84" s="77"/>
      <c r="BH84" s="78" t="s">
        <v>362</v>
      </c>
      <c r="BI84" s="78" t="s">
        <v>384</v>
      </c>
      <c r="BJ84" s="78" t="s">
        <v>362</v>
      </c>
      <c r="BK84" s="78" t="s">
        <v>361</v>
      </c>
      <c r="BL84" s="78" t="s">
        <v>40</v>
      </c>
      <c r="BM84" s="78">
        <v>5.5</v>
      </c>
      <c r="BN84" s="78">
        <v>5.5</v>
      </c>
      <c r="BO84" s="78"/>
      <c r="BP84" s="78"/>
      <c r="BQ84" s="78"/>
      <c r="BR84" s="78">
        <v>5</v>
      </c>
      <c r="BS84" s="78"/>
      <c r="BT84" s="78"/>
      <c r="BU84" s="78"/>
      <c r="BV84" s="78">
        <v>8</v>
      </c>
      <c r="BW84" s="78">
        <v>4</v>
      </c>
      <c r="BX84" s="78">
        <v>4</v>
      </c>
      <c r="BY84" s="78"/>
      <c r="BZ84" s="78"/>
      <c r="CA84" s="78"/>
      <c r="CB84" s="78">
        <v>1.75</v>
      </c>
      <c r="CC84" s="78"/>
      <c r="CD84" s="78"/>
      <c r="CE84" s="78"/>
      <c r="CF84" s="78">
        <v>4</v>
      </c>
      <c r="CG84" s="78"/>
      <c r="CH84" s="78"/>
      <c r="CI84" s="78">
        <v>5</v>
      </c>
      <c r="CJ84" s="78"/>
      <c r="CK84" s="78"/>
      <c r="CL84" s="78"/>
      <c r="CM84" s="78">
        <v>3</v>
      </c>
      <c r="CN84" s="78">
        <v>6</v>
      </c>
      <c r="CO84" s="79"/>
      <c r="CP84" s="80">
        <f t="shared" si="16"/>
        <v>3</v>
      </c>
      <c r="CQ84" s="81" t="str">
        <f t="shared" si="15"/>
        <v>Yes</v>
      </c>
      <c r="CR84" s="81" t="str">
        <f t="shared" si="17"/>
        <v>No</v>
      </c>
      <c r="CS84" s="81">
        <f t="shared" si="18"/>
        <v>5.1710000000000003</v>
      </c>
      <c r="CT84" s="81">
        <f t="shared" si="20"/>
        <v>-5.1710000000000003</v>
      </c>
      <c r="CU84" s="81">
        <f t="shared" si="20"/>
        <v>-5.1710000000000003</v>
      </c>
      <c r="CV84" s="81">
        <f t="shared" si="20"/>
        <v>-5.1710000000000003</v>
      </c>
      <c r="CW84" s="81">
        <f t="shared" si="20"/>
        <v>-0.17100000000000026</v>
      </c>
      <c r="CX84" s="81">
        <f t="shared" si="20"/>
        <v>-5.1710000000000003</v>
      </c>
      <c r="CY84" s="81">
        <f t="shared" si="20"/>
        <v>-5.1710000000000003</v>
      </c>
      <c r="CZ84" s="81">
        <f t="shared" si="20"/>
        <v>-5.1710000000000003</v>
      </c>
      <c r="DA84" s="81">
        <f t="shared" si="19"/>
        <v>-2.3420000000000005</v>
      </c>
      <c r="DB84" s="81">
        <f t="shared" si="21"/>
        <v>-1.1710000000000003</v>
      </c>
      <c r="DC84" s="81">
        <f t="shared" si="21"/>
        <v>-1.1710000000000003</v>
      </c>
      <c r="DD84" s="81">
        <f t="shared" si="21"/>
        <v>-5.1710000000000003</v>
      </c>
      <c r="DE84" s="81">
        <f t="shared" si="21"/>
        <v>-5.1710000000000003</v>
      </c>
      <c r="DF84" s="81">
        <f t="shared" si="21"/>
        <v>-5.1710000000000003</v>
      </c>
      <c r="DG84" s="81">
        <f t="shared" si="21"/>
        <v>-3.4210000000000003</v>
      </c>
      <c r="DH84" s="81">
        <f t="shared" si="21"/>
        <v>-5.1710000000000003</v>
      </c>
      <c r="DI84" s="81">
        <f t="shared" si="21"/>
        <v>-5.1710000000000003</v>
      </c>
      <c r="DJ84" s="81">
        <f t="shared" si="21"/>
        <v>-5.1710000000000003</v>
      </c>
      <c r="DK84" s="81">
        <f t="shared" si="21"/>
        <v>-1.1710000000000003</v>
      </c>
      <c r="DL84" s="81">
        <f t="shared" si="21"/>
        <v>-5.1710000000000003</v>
      </c>
      <c r="DM84" s="81">
        <f t="shared" si="21"/>
        <v>-5.1710000000000003</v>
      </c>
      <c r="DN84" s="81">
        <f t="shared" si="21"/>
        <v>-0.17100000000000026</v>
      </c>
      <c r="DO84" s="81">
        <f t="shared" si="21"/>
        <v>-5.1710000000000003</v>
      </c>
      <c r="DP84" s="81">
        <f t="shared" si="21"/>
        <v>-5.1710000000000003</v>
      </c>
      <c r="DQ84" s="81">
        <f t="shared" si="13"/>
        <v>-5.1710000000000003</v>
      </c>
      <c r="DR84" s="81">
        <f t="shared" si="12"/>
        <v>-2.1710000000000003</v>
      </c>
      <c r="DS84" s="81">
        <f t="shared" si="12"/>
        <v>0.82899999999999974</v>
      </c>
    </row>
    <row r="85" spans="1:123" x14ac:dyDescent="0.25">
      <c r="A85" s="75" t="s">
        <v>597</v>
      </c>
      <c r="B85" s="75" t="s">
        <v>598</v>
      </c>
      <c r="C85" s="75" t="s">
        <v>40</v>
      </c>
      <c r="D85" s="75" t="s">
        <v>26</v>
      </c>
      <c r="E85" s="75">
        <v>-2.3559999999999999</v>
      </c>
      <c r="F85" s="75">
        <v>3.4</v>
      </c>
      <c r="G85" s="75">
        <v>57.56</v>
      </c>
      <c r="H85" s="75"/>
      <c r="I85" s="75" t="s">
        <v>336</v>
      </c>
      <c r="J85" s="75"/>
      <c r="K85" s="75" t="s">
        <v>336</v>
      </c>
      <c r="L85" s="75"/>
      <c r="M85" s="75"/>
      <c r="N85" s="75" t="s">
        <v>337</v>
      </c>
      <c r="O85" s="75"/>
      <c r="P85" s="75" t="s">
        <v>354</v>
      </c>
      <c r="Q85" s="75" t="s">
        <v>354</v>
      </c>
      <c r="R85" s="75"/>
      <c r="S85" s="75"/>
      <c r="T85" s="75"/>
      <c r="U85" s="75" t="s">
        <v>368</v>
      </c>
      <c r="V85" s="75"/>
      <c r="W85" s="75" t="s">
        <v>377</v>
      </c>
      <c r="X85" s="75"/>
      <c r="Y85" s="75"/>
      <c r="Z85" s="75" t="s">
        <v>446</v>
      </c>
      <c r="AA85" s="75"/>
      <c r="AB85" s="75"/>
      <c r="AC85" s="75" t="s">
        <v>378</v>
      </c>
      <c r="AD85" s="75"/>
      <c r="AE85" s="75"/>
      <c r="AF85" s="75"/>
      <c r="AG85" s="75"/>
      <c r="AH85" s="75" t="s">
        <v>414</v>
      </c>
      <c r="AI85" s="76"/>
      <c r="AJ85" s="77"/>
      <c r="AK85" s="77"/>
      <c r="AL85" s="77"/>
      <c r="AM85" s="77" t="s">
        <v>345</v>
      </c>
      <c r="AN85" s="77"/>
      <c r="AO85" s="77"/>
      <c r="AP85" s="77"/>
      <c r="AQ85" s="77"/>
      <c r="AR85" s="77"/>
      <c r="AS85" s="77"/>
      <c r="AT85" s="77" t="s">
        <v>384</v>
      </c>
      <c r="AU85" s="77"/>
      <c r="AV85" s="77"/>
      <c r="AW85" s="77"/>
      <c r="AX85" s="77"/>
      <c r="AY85" s="77" t="s">
        <v>599</v>
      </c>
      <c r="AZ85" s="77" t="s">
        <v>350</v>
      </c>
      <c r="BA85" s="77"/>
      <c r="BB85" s="77" t="s">
        <v>350</v>
      </c>
      <c r="BC85" s="77"/>
      <c r="BD85" s="77"/>
      <c r="BE85" s="77"/>
      <c r="BF85" s="77"/>
      <c r="BG85" s="77"/>
      <c r="BH85" s="78" t="s">
        <v>362</v>
      </c>
      <c r="BI85" s="78" t="s">
        <v>384</v>
      </c>
      <c r="BJ85" s="78" t="s">
        <v>362</v>
      </c>
      <c r="BK85" s="78" t="s">
        <v>361</v>
      </c>
      <c r="BL85" s="78" t="s">
        <v>40</v>
      </c>
      <c r="BM85" s="78">
        <v>5.5</v>
      </c>
      <c r="BN85" s="78">
        <v>5.5</v>
      </c>
      <c r="BO85" s="78"/>
      <c r="BP85" s="78">
        <v>5</v>
      </c>
      <c r="BQ85" s="78">
        <v>5</v>
      </c>
      <c r="BR85" s="78"/>
      <c r="BS85" s="78"/>
      <c r="BT85" s="78"/>
      <c r="BU85" s="78"/>
      <c r="BV85" s="78">
        <v>15</v>
      </c>
      <c r="BW85" s="78">
        <v>8</v>
      </c>
      <c r="BX85" s="78">
        <v>7</v>
      </c>
      <c r="BY85" s="78"/>
      <c r="BZ85" s="78"/>
      <c r="CA85" s="78">
        <v>4</v>
      </c>
      <c r="CB85" s="78"/>
      <c r="CC85" s="78"/>
      <c r="CD85" s="78"/>
      <c r="CE85" s="78"/>
      <c r="CF85" s="78"/>
      <c r="CG85" s="78"/>
      <c r="CH85" s="78"/>
      <c r="CI85" s="78"/>
      <c r="CJ85" s="78">
        <v>4</v>
      </c>
      <c r="CK85" s="78"/>
      <c r="CL85" s="78"/>
      <c r="CM85" s="78"/>
      <c r="CN85" s="78">
        <v>7</v>
      </c>
      <c r="CO85" s="79"/>
      <c r="CP85" s="80">
        <f t="shared" si="16"/>
        <v>0</v>
      </c>
      <c r="CQ85" s="81" t="str">
        <f t="shared" si="15"/>
        <v>Yes</v>
      </c>
      <c r="CR85" s="81" t="str">
        <f t="shared" si="17"/>
        <v>No</v>
      </c>
      <c r="CS85" s="81">
        <f t="shared" si="18"/>
        <v>5.7560000000000002</v>
      </c>
      <c r="CT85" s="81">
        <f t="shared" si="20"/>
        <v>-5.7560000000000002</v>
      </c>
      <c r="CU85" s="81">
        <f t="shared" si="20"/>
        <v>-0.75600000000000023</v>
      </c>
      <c r="CV85" s="81">
        <f t="shared" si="20"/>
        <v>-0.75600000000000023</v>
      </c>
      <c r="CW85" s="81">
        <f t="shared" si="20"/>
        <v>-5.7560000000000002</v>
      </c>
      <c r="CX85" s="81">
        <f t="shared" si="20"/>
        <v>-5.7560000000000002</v>
      </c>
      <c r="CY85" s="81">
        <f t="shared" si="20"/>
        <v>-5.7560000000000002</v>
      </c>
      <c r="CZ85" s="81">
        <f t="shared" si="20"/>
        <v>-5.7560000000000002</v>
      </c>
      <c r="DA85" s="81">
        <f t="shared" si="19"/>
        <v>3.4879999999999995</v>
      </c>
      <c r="DB85" s="81">
        <f t="shared" si="21"/>
        <v>2.2439999999999998</v>
      </c>
      <c r="DC85" s="81">
        <f t="shared" si="21"/>
        <v>1.2439999999999998</v>
      </c>
      <c r="DD85" s="81">
        <f t="shared" si="21"/>
        <v>-5.7560000000000002</v>
      </c>
      <c r="DE85" s="81">
        <f t="shared" si="21"/>
        <v>-5.7560000000000002</v>
      </c>
      <c r="DF85" s="81">
        <f t="shared" si="21"/>
        <v>-1.7560000000000002</v>
      </c>
      <c r="DG85" s="81">
        <f t="shared" si="21"/>
        <v>-5.7560000000000002</v>
      </c>
      <c r="DH85" s="81">
        <f t="shared" si="21"/>
        <v>-5.7560000000000002</v>
      </c>
      <c r="DI85" s="81">
        <f t="shared" si="21"/>
        <v>-5.7560000000000002</v>
      </c>
      <c r="DJ85" s="81">
        <f t="shared" si="21"/>
        <v>-5.7560000000000002</v>
      </c>
      <c r="DK85" s="81">
        <f t="shared" si="21"/>
        <v>-5.7560000000000002</v>
      </c>
      <c r="DL85" s="81">
        <f t="shared" si="21"/>
        <v>-5.7560000000000002</v>
      </c>
      <c r="DM85" s="81">
        <f t="shared" si="21"/>
        <v>-5.7560000000000002</v>
      </c>
      <c r="DN85" s="81">
        <f t="shared" si="21"/>
        <v>-5.7560000000000002</v>
      </c>
      <c r="DO85" s="81">
        <f t="shared" si="21"/>
        <v>-1.7560000000000002</v>
      </c>
      <c r="DP85" s="81">
        <f t="shared" si="21"/>
        <v>-5.7560000000000002</v>
      </c>
      <c r="DQ85" s="81">
        <f t="shared" si="13"/>
        <v>-5.7560000000000002</v>
      </c>
      <c r="DR85" s="81">
        <f t="shared" si="12"/>
        <v>-5.7560000000000002</v>
      </c>
      <c r="DS85" s="81">
        <f t="shared" si="12"/>
        <v>1.2439999999999998</v>
      </c>
    </row>
    <row r="86" spans="1:123" x14ac:dyDescent="0.25">
      <c r="A86" s="75" t="s">
        <v>600</v>
      </c>
      <c r="B86" s="75" t="s">
        <v>601</v>
      </c>
      <c r="C86" s="75" t="s">
        <v>90</v>
      </c>
      <c r="D86" s="75" t="s">
        <v>26</v>
      </c>
      <c r="E86" s="75">
        <v>-5.0949999999999998</v>
      </c>
      <c r="F86" s="75">
        <v>2.5</v>
      </c>
      <c r="G86" s="75">
        <v>75.95</v>
      </c>
      <c r="H86" s="75"/>
      <c r="I86" s="75" t="s">
        <v>336</v>
      </c>
      <c r="J86" s="75" t="s">
        <v>353</v>
      </c>
      <c r="K86" s="75" t="s">
        <v>336</v>
      </c>
      <c r="L86" s="75" t="s">
        <v>336</v>
      </c>
      <c r="M86" s="75"/>
      <c r="N86" s="75"/>
      <c r="O86" s="75"/>
      <c r="P86" s="75" t="s">
        <v>376</v>
      </c>
      <c r="Q86" s="75" t="s">
        <v>376</v>
      </c>
      <c r="R86" s="75"/>
      <c r="S86" s="75"/>
      <c r="T86" s="75" t="s">
        <v>340</v>
      </c>
      <c r="U86" s="75"/>
      <c r="V86" s="75" t="s">
        <v>388</v>
      </c>
      <c r="W86" s="75" t="s">
        <v>377</v>
      </c>
      <c r="X86" s="75"/>
      <c r="Y86" s="75"/>
      <c r="Z86" s="75"/>
      <c r="AA86" s="75"/>
      <c r="AB86" s="75"/>
      <c r="AC86" s="75"/>
      <c r="AD86" s="75" t="s">
        <v>370</v>
      </c>
      <c r="AE86" s="75"/>
      <c r="AF86" s="75"/>
      <c r="AG86" s="75" t="s">
        <v>357</v>
      </c>
      <c r="AH86" s="75"/>
      <c r="AI86" s="76"/>
      <c r="AJ86" s="77"/>
      <c r="AK86" s="77"/>
      <c r="AL86" s="77"/>
      <c r="AM86" s="77"/>
      <c r="AN86" s="77"/>
      <c r="AO86" s="77"/>
      <c r="AP86" s="77"/>
      <c r="AQ86" s="77"/>
      <c r="AR86" s="77"/>
      <c r="AS86" s="77" t="s">
        <v>358</v>
      </c>
      <c r="AT86" s="77" t="s">
        <v>380</v>
      </c>
      <c r="AU86" s="77"/>
      <c r="AV86" s="77"/>
      <c r="AW86" s="77"/>
      <c r="AX86" s="77"/>
      <c r="AY86" s="77"/>
      <c r="AZ86" s="77"/>
      <c r="BA86" s="77"/>
      <c r="BB86" s="77"/>
      <c r="BC86" s="77" t="s">
        <v>524</v>
      </c>
      <c r="BD86" s="77"/>
      <c r="BE86" s="77"/>
      <c r="BF86" s="77"/>
      <c r="BG86" s="77"/>
      <c r="BH86" s="78" t="s">
        <v>384</v>
      </c>
      <c r="BI86" s="78" t="s">
        <v>438</v>
      </c>
      <c r="BJ86" s="78" t="s">
        <v>384</v>
      </c>
      <c r="BK86" s="78" t="s">
        <v>382</v>
      </c>
      <c r="BL86" s="78" t="s">
        <v>25</v>
      </c>
      <c r="BM86" s="78">
        <v>7</v>
      </c>
      <c r="BN86" s="78">
        <v>7</v>
      </c>
      <c r="BO86" s="78"/>
      <c r="BP86" s="78"/>
      <c r="BQ86" s="78"/>
      <c r="BR86" s="78"/>
      <c r="BS86" s="78"/>
      <c r="BT86" s="78">
        <v>8</v>
      </c>
      <c r="BU86" s="78"/>
      <c r="BV86" s="78"/>
      <c r="BW86" s="78"/>
      <c r="BX86" s="78"/>
      <c r="BY86" s="78"/>
      <c r="BZ86" s="78"/>
      <c r="CA86" s="78"/>
      <c r="CB86" s="78"/>
      <c r="CC86" s="78"/>
      <c r="CD86" s="78"/>
      <c r="CE86" s="78"/>
      <c r="CF86" s="78"/>
      <c r="CG86" s="78"/>
      <c r="CH86" s="78"/>
      <c r="CI86" s="78"/>
      <c r="CJ86" s="78"/>
      <c r="CK86" s="78">
        <v>7</v>
      </c>
      <c r="CL86" s="78"/>
      <c r="CM86" s="78"/>
      <c r="CN86" s="78">
        <v>9</v>
      </c>
      <c r="CO86" s="79"/>
      <c r="CP86" s="80">
        <f t="shared" si="16"/>
        <v>0</v>
      </c>
      <c r="CQ86" s="81" t="str">
        <f t="shared" si="15"/>
        <v>Yes</v>
      </c>
      <c r="CR86" s="81" t="str">
        <f t="shared" si="17"/>
        <v>No</v>
      </c>
      <c r="CS86" s="81">
        <f t="shared" si="18"/>
        <v>7.5950000000000006</v>
      </c>
      <c r="CT86" s="81">
        <f t="shared" si="20"/>
        <v>-7.5950000000000006</v>
      </c>
      <c r="CU86" s="81">
        <f t="shared" si="20"/>
        <v>-7.5950000000000006</v>
      </c>
      <c r="CV86" s="81">
        <f t="shared" si="20"/>
        <v>-7.5950000000000006</v>
      </c>
      <c r="CW86" s="81">
        <f t="shared" si="20"/>
        <v>-7.5950000000000006</v>
      </c>
      <c r="CX86" s="81">
        <f t="shared" si="20"/>
        <v>-7.5950000000000006</v>
      </c>
      <c r="CY86" s="81">
        <f t="shared" si="20"/>
        <v>0.40499999999999936</v>
      </c>
      <c r="CZ86" s="81">
        <f t="shared" si="20"/>
        <v>-7.5950000000000006</v>
      </c>
      <c r="DA86" s="81">
        <f t="shared" si="19"/>
        <v>-15.190000000000001</v>
      </c>
      <c r="DB86" s="81">
        <f t="shared" si="21"/>
        <v>-7.5950000000000006</v>
      </c>
      <c r="DC86" s="81">
        <f t="shared" si="21"/>
        <v>-7.5950000000000006</v>
      </c>
      <c r="DD86" s="81">
        <f t="shared" si="21"/>
        <v>-7.5950000000000006</v>
      </c>
      <c r="DE86" s="81">
        <f t="shared" si="21"/>
        <v>-7.5950000000000006</v>
      </c>
      <c r="DF86" s="81">
        <f t="shared" si="21"/>
        <v>-7.5950000000000006</v>
      </c>
      <c r="DG86" s="81">
        <f t="shared" si="21"/>
        <v>-7.5950000000000006</v>
      </c>
      <c r="DH86" s="81">
        <f t="shared" si="21"/>
        <v>-7.5950000000000006</v>
      </c>
      <c r="DI86" s="81">
        <f t="shared" si="21"/>
        <v>-7.5950000000000006</v>
      </c>
      <c r="DJ86" s="81">
        <f t="shared" si="21"/>
        <v>-7.5950000000000006</v>
      </c>
      <c r="DK86" s="81">
        <f t="shared" si="21"/>
        <v>-7.5950000000000006</v>
      </c>
      <c r="DL86" s="81">
        <f t="shared" si="21"/>
        <v>-7.5950000000000006</v>
      </c>
      <c r="DM86" s="81">
        <f t="shared" si="21"/>
        <v>-7.5950000000000006</v>
      </c>
      <c r="DN86" s="81">
        <f t="shared" si="21"/>
        <v>-7.5950000000000006</v>
      </c>
      <c r="DO86" s="81">
        <f t="shared" si="21"/>
        <v>-7.5950000000000006</v>
      </c>
      <c r="DP86" s="81">
        <f t="shared" si="21"/>
        <v>-0.59500000000000064</v>
      </c>
      <c r="DQ86" s="81">
        <f t="shared" si="13"/>
        <v>-7.5950000000000006</v>
      </c>
      <c r="DR86" s="81">
        <f t="shared" si="12"/>
        <v>-7.5950000000000006</v>
      </c>
      <c r="DS86" s="81">
        <f t="shared" si="12"/>
        <v>1.4049999999999994</v>
      </c>
    </row>
    <row r="87" spans="1:123" x14ac:dyDescent="0.25">
      <c r="A87" s="75" t="s">
        <v>602</v>
      </c>
      <c r="B87" s="75" t="s">
        <v>603</v>
      </c>
      <c r="C87" s="75" t="s">
        <v>90</v>
      </c>
      <c r="D87" s="75" t="s">
        <v>40</v>
      </c>
      <c r="E87" s="75">
        <v>-3.3719999999999999</v>
      </c>
      <c r="F87" s="75">
        <v>2.2000000000000002</v>
      </c>
      <c r="G87" s="75">
        <v>55.72</v>
      </c>
      <c r="H87" s="75" t="s">
        <v>27</v>
      </c>
      <c r="I87" s="75" t="s">
        <v>353</v>
      </c>
      <c r="J87" s="75"/>
      <c r="K87" s="75" t="s">
        <v>336</v>
      </c>
      <c r="L87" s="75" t="s">
        <v>353</v>
      </c>
      <c r="M87" s="75" t="s">
        <v>365</v>
      </c>
      <c r="N87" s="75" t="s">
        <v>366</v>
      </c>
      <c r="O87" s="75"/>
      <c r="P87" s="75" t="s">
        <v>367</v>
      </c>
      <c r="Q87" s="75" t="s">
        <v>367</v>
      </c>
      <c r="R87" s="75"/>
      <c r="S87" s="75"/>
      <c r="T87" s="75"/>
      <c r="U87" s="75"/>
      <c r="V87" s="75"/>
      <c r="W87" s="75" t="s">
        <v>377</v>
      </c>
      <c r="X87" s="75"/>
      <c r="Y87" s="75"/>
      <c r="Z87" s="75"/>
      <c r="AA87" s="75"/>
      <c r="AB87" s="75"/>
      <c r="AC87" s="75"/>
      <c r="AD87" s="75" t="s">
        <v>370</v>
      </c>
      <c r="AE87" s="75"/>
      <c r="AF87" s="75"/>
      <c r="AG87" s="75" t="s">
        <v>407</v>
      </c>
      <c r="AH87" s="75"/>
      <c r="AI87" s="76"/>
      <c r="AJ87" s="77"/>
      <c r="AK87" s="77"/>
      <c r="AL87" s="77"/>
      <c r="AM87" s="77"/>
      <c r="AN87" s="77"/>
      <c r="AO87" s="77"/>
      <c r="AP87" s="77"/>
      <c r="AQ87" s="77" t="s">
        <v>371</v>
      </c>
      <c r="AR87" s="77"/>
      <c r="AS87" s="77"/>
      <c r="AT87" s="77" t="s">
        <v>433</v>
      </c>
      <c r="AU87" s="77"/>
      <c r="AV87" s="77"/>
      <c r="AW87" s="77"/>
      <c r="AX87" s="77"/>
      <c r="AY87" s="77"/>
      <c r="AZ87" s="77" t="s">
        <v>447</v>
      </c>
      <c r="BA87" s="77"/>
      <c r="BB87" s="77"/>
      <c r="BC87" s="77" t="s">
        <v>350</v>
      </c>
      <c r="BD87" s="77"/>
      <c r="BE87" s="77"/>
      <c r="BF87" s="77"/>
      <c r="BG87" s="77"/>
      <c r="BH87" s="78" t="s">
        <v>362</v>
      </c>
      <c r="BI87" s="78" t="s">
        <v>384</v>
      </c>
      <c r="BJ87" s="78" t="s">
        <v>362</v>
      </c>
      <c r="BK87" s="78" t="s">
        <v>361</v>
      </c>
      <c r="BL87" s="78" t="s">
        <v>40</v>
      </c>
      <c r="BM87" s="78">
        <v>5.5</v>
      </c>
      <c r="BN87" s="78">
        <v>5.5</v>
      </c>
      <c r="BO87" s="78"/>
      <c r="BP87" s="78"/>
      <c r="BQ87" s="78"/>
      <c r="BR87" s="78"/>
      <c r="BS87" s="78"/>
      <c r="BT87" s="78"/>
      <c r="BU87" s="78"/>
      <c r="BV87" s="78"/>
      <c r="BW87" s="78"/>
      <c r="BX87" s="78"/>
      <c r="BY87" s="78"/>
      <c r="BZ87" s="78"/>
      <c r="CA87" s="78">
        <v>1.5</v>
      </c>
      <c r="CB87" s="78"/>
      <c r="CC87" s="78"/>
      <c r="CD87" s="78"/>
      <c r="CE87" s="78"/>
      <c r="CF87" s="78"/>
      <c r="CG87" s="78"/>
      <c r="CH87" s="78"/>
      <c r="CI87" s="78"/>
      <c r="CJ87" s="78"/>
      <c r="CK87" s="78">
        <v>4</v>
      </c>
      <c r="CL87" s="78"/>
      <c r="CM87" s="78">
        <v>4</v>
      </c>
      <c r="CN87" s="78">
        <v>7</v>
      </c>
      <c r="CO87" s="79"/>
      <c r="CP87" s="80">
        <f t="shared" si="16"/>
        <v>4</v>
      </c>
      <c r="CQ87" s="81" t="str">
        <f t="shared" si="15"/>
        <v>Yes</v>
      </c>
      <c r="CR87" s="81" t="str">
        <f t="shared" si="17"/>
        <v>No</v>
      </c>
      <c r="CS87" s="81">
        <f t="shared" si="18"/>
        <v>5.5720000000000001</v>
      </c>
      <c r="CT87" s="81">
        <f t="shared" si="20"/>
        <v>-5.5720000000000001</v>
      </c>
      <c r="CU87" s="81">
        <f t="shared" si="20"/>
        <v>-5.5720000000000001</v>
      </c>
      <c r="CV87" s="81">
        <f t="shared" si="20"/>
        <v>-5.5720000000000001</v>
      </c>
      <c r="CW87" s="81">
        <f t="shared" si="20"/>
        <v>-5.5720000000000001</v>
      </c>
      <c r="CX87" s="81">
        <f t="shared" si="20"/>
        <v>-5.5720000000000001</v>
      </c>
      <c r="CY87" s="81">
        <f t="shared" si="20"/>
        <v>-5.5720000000000001</v>
      </c>
      <c r="CZ87" s="81">
        <f t="shared" si="20"/>
        <v>-5.5720000000000001</v>
      </c>
      <c r="DA87" s="81">
        <f t="shared" si="19"/>
        <v>-11.144</v>
      </c>
      <c r="DB87" s="81">
        <f t="shared" si="21"/>
        <v>-5.5720000000000001</v>
      </c>
      <c r="DC87" s="81">
        <f t="shared" si="21"/>
        <v>-5.5720000000000001</v>
      </c>
      <c r="DD87" s="81">
        <f t="shared" si="21"/>
        <v>-5.5720000000000001</v>
      </c>
      <c r="DE87" s="81">
        <f t="shared" si="21"/>
        <v>-5.5720000000000001</v>
      </c>
      <c r="DF87" s="81">
        <f t="shared" si="21"/>
        <v>-4.0720000000000001</v>
      </c>
      <c r="DG87" s="81">
        <f t="shared" si="21"/>
        <v>-5.5720000000000001</v>
      </c>
      <c r="DH87" s="81">
        <f t="shared" si="21"/>
        <v>-5.5720000000000001</v>
      </c>
      <c r="DI87" s="81">
        <f t="shared" si="21"/>
        <v>-5.5720000000000001</v>
      </c>
      <c r="DJ87" s="81">
        <f t="shared" si="21"/>
        <v>-5.5720000000000001</v>
      </c>
      <c r="DK87" s="81">
        <f t="shared" si="21"/>
        <v>-5.5720000000000001</v>
      </c>
      <c r="DL87" s="81">
        <f t="shared" si="21"/>
        <v>-5.5720000000000001</v>
      </c>
      <c r="DM87" s="81">
        <f t="shared" si="21"/>
        <v>-5.5720000000000001</v>
      </c>
      <c r="DN87" s="81">
        <f t="shared" si="21"/>
        <v>-5.5720000000000001</v>
      </c>
      <c r="DO87" s="81">
        <f t="shared" si="21"/>
        <v>-5.5720000000000001</v>
      </c>
      <c r="DP87" s="81">
        <f t="shared" si="21"/>
        <v>-1.5720000000000001</v>
      </c>
      <c r="DQ87" s="81">
        <f t="shared" si="13"/>
        <v>-5.5720000000000001</v>
      </c>
      <c r="DR87" s="81">
        <f t="shared" si="12"/>
        <v>-1.5720000000000001</v>
      </c>
      <c r="DS87" s="81">
        <f t="shared" si="12"/>
        <v>1.4279999999999999</v>
      </c>
    </row>
    <row r="88" spans="1:123" x14ac:dyDescent="0.25">
      <c r="A88" s="75" t="s">
        <v>604</v>
      </c>
      <c r="B88" s="75" t="s">
        <v>605</v>
      </c>
      <c r="C88" s="75" t="s">
        <v>40</v>
      </c>
      <c r="D88" s="75" t="s">
        <v>40</v>
      </c>
      <c r="E88" s="75">
        <v>-1.915</v>
      </c>
      <c r="F88" s="75">
        <v>2</v>
      </c>
      <c r="G88" s="75">
        <v>39.15</v>
      </c>
      <c r="H88" s="75" t="s">
        <v>27</v>
      </c>
      <c r="I88" s="75" t="s">
        <v>336</v>
      </c>
      <c r="J88" s="75"/>
      <c r="K88" s="75" t="s">
        <v>336</v>
      </c>
      <c r="L88" s="75"/>
      <c r="M88" s="75"/>
      <c r="N88" s="75"/>
      <c r="O88" s="75" t="s">
        <v>387</v>
      </c>
      <c r="P88" s="75" t="s">
        <v>338</v>
      </c>
      <c r="Q88" s="75" t="s">
        <v>338</v>
      </c>
      <c r="R88" s="75" t="s">
        <v>355</v>
      </c>
      <c r="S88" s="75" t="s">
        <v>412</v>
      </c>
      <c r="T88" s="75"/>
      <c r="U88" s="75"/>
      <c r="V88" s="75"/>
      <c r="W88" s="75" t="s">
        <v>426</v>
      </c>
      <c r="X88" s="75"/>
      <c r="Y88" s="75"/>
      <c r="Z88" s="75"/>
      <c r="AA88" s="75"/>
      <c r="AB88" s="75"/>
      <c r="AC88" s="75" t="s">
        <v>343</v>
      </c>
      <c r="AD88" s="75"/>
      <c r="AE88" s="75"/>
      <c r="AF88" s="75"/>
      <c r="AG88" s="75"/>
      <c r="AH88" s="75" t="s">
        <v>414</v>
      </c>
      <c r="AI88" s="76"/>
      <c r="AJ88" s="77"/>
      <c r="AK88" s="77"/>
      <c r="AL88" s="77"/>
      <c r="AM88" s="77"/>
      <c r="AN88" s="77"/>
      <c r="AO88" s="77"/>
      <c r="AP88" s="77"/>
      <c r="AQ88" s="77" t="s">
        <v>344</v>
      </c>
      <c r="AR88" s="77" t="s">
        <v>389</v>
      </c>
      <c r="AS88" s="77"/>
      <c r="AT88" s="77" t="s">
        <v>428</v>
      </c>
      <c r="AU88" s="77"/>
      <c r="AV88" s="77"/>
      <c r="AW88" s="77"/>
      <c r="AX88" s="77"/>
      <c r="AY88" s="77" t="s">
        <v>434</v>
      </c>
      <c r="AZ88" s="77"/>
      <c r="BA88" s="77" t="s">
        <v>349</v>
      </c>
      <c r="BB88" s="77" t="s">
        <v>350</v>
      </c>
      <c r="BC88" s="77"/>
      <c r="BD88" s="77" t="s">
        <v>35</v>
      </c>
      <c r="BE88" s="77"/>
      <c r="BF88" s="77"/>
      <c r="BG88" s="77"/>
      <c r="BH88" s="78" t="s">
        <v>362</v>
      </c>
      <c r="BI88" s="78" t="s">
        <v>389</v>
      </c>
      <c r="BJ88" s="78" t="s">
        <v>345</v>
      </c>
      <c r="BK88" s="78" t="s">
        <v>350</v>
      </c>
      <c r="BL88" s="78" t="s">
        <v>41</v>
      </c>
      <c r="BM88" s="78">
        <v>4</v>
      </c>
      <c r="BN88" s="78">
        <v>4</v>
      </c>
      <c r="BO88" s="78"/>
      <c r="BP88" s="78"/>
      <c r="BQ88" s="78"/>
      <c r="BR88" s="78">
        <v>3</v>
      </c>
      <c r="BS88" s="78"/>
      <c r="BT88" s="78"/>
      <c r="BU88" s="78"/>
      <c r="BV88" s="78">
        <v>6</v>
      </c>
      <c r="BW88" s="78">
        <v>3</v>
      </c>
      <c r="BX88" s="78">
        <v>3</v>
      </c>
      <c r="BY88" s="78"/>
      <c r="BZ88" s="78"/>
      <c r="CA88" s="78"/>
      <c r="CB88" s="78">
        <v>1.75</v>
      </c>
      <c r="CC88" s="78"/>
      <c r="CD88" s="78"/>
      <c r="CE88" s="78"/>
      <c r="CF88" s="78">
        <v>4</v>
      </c>
      <c r="CG88" s="78"/>
      <c r="CH88" s="78"/>
      <c r="CI88" s="78"/>
      <c r="CJ88" s="78">
        <v>4</v>
      </c>
      <c r="CK88" s="78"/>
      <c r="CL88" s="78"/>
      <c r="CM88" s="78">
        <v>4</v>
      </c>
      <c r="CN88" s="78">
        <v>5</v>
      </c>
      <c r="CO88" s="79"/>
      <c r="CP88" s="80">
        <f t="shared" si="16"/>
        <v>4</v>
      </c>
      <c r="CQ88" s="81" t="str">
        <f t="shared" si="15"/>
        <v>Yes</v>
      </c>
      <c r="CR88" s="81" t="str">
        <f t="shared" si="17"/>
        <v>No</v>
      </c>
      <c r="CS88" s="81">
        <f t="shared" si="18"/>
        <v>3.915</v>
      </c>
      <c r="CT88" s="81">
        <f t="shared" si="20"/>
        <v>-3.915</v>
      </c>
      <c r="CU88" s="81">
        <f t="shared" si="20"/>
        <v>-3.915</v>
      </c>
      <c r="CV88" s="81">
        <f t="shared" si="20"/>
        <v>-3.915</v>
      </c>
      <c r="CW88" s="81">
        <f t="shared" si="20"/>
        <v>-0.91500000000000004</v>
      </c>
      <c r="CX88" s="81">
        <f t="shared" si="20"/>
        <v>-3.915</v>
      </c>
      <c r="CY88" s="81">
        <f t="shared" si="20"/>
        <v>-3.915</v>
      </c>
      <c r="CZ88" s="81">
        <f t="shared" si="20"/>
        <v>-3.915</v>
      </c>
      <c r="DA88" s="81">
        <f t="shared" si="19"/>
        <v>-1.83</v>
      </c>
      <c r="DB88" s="81">
        <f t="shared" si="21"/>
        <v>-0.91500000000000004</v>
      </c>
      <c r="DC88" s="81">
        <f t="shared" si="21"/>
        <v>-0.91500000000000004</v>
      </c>
      <c r="DD88" s="81">
        <f t="shared" si="21"/>
        <v>-3.915</v>
      </c>
      <c r="DE88" s="81">
        <f t="shared" si="21"/>
        <v>-3.915</v>
      </c>
      <c r="DF88" s="81">
        <f t="shared" si="21"/>
        <v>-3.915</v>
      </c>
      <c r="DG88" s="81">
        <f t="shared" si="21"/>
        <v>-2.165</v>
      </c>
      <c r="DH88" s="81">
        <f t="shared" si="21"/>
        <v>-3.915</v>
      </c>
      <c r="DI88" s="81">
        <f t="shared" si="21"/>
        <v>-3.915</v>
      </c>
      <c r="DJ88" s="81">
        <f t="shared" si="21"/>
        <v>-3.915</v>
      </c>
      <c r="DK88" s="81">
        <f t="shared" si="21"/>
        <v>8.4999999999999964E-2</v>
      </c>
      <c r="DL88" s="81">
        <f t="shared" si="21"/>
        <v>-3.915</v>
      </c>
      <c r="DM88" s="81">
        <f t="shared" si="21"/>
        <v>-3.915</v>
      </c>
      <c r="DN88" s="81">
        <f t="shared" si="21"/>
        <v>-3.915</v>
      </c>
      <c r="DO88" s="81">
        <f t="shared" si="21"/>
        <v>8.4999999999999964E-2</v>
      </c>
      <c r="DP88" s="81">
        <f t="shared" si="21"/>
        <v>-3.915</v>
      </c>
      <c r="DQ88" s="81">
        <f t="shared" si="13"/>
        <v>-3.915</v>
      </c>
      <c r="DR88" s="81">
        <f t="shared" si="12"/>
        <v>8.4999999999999964E-2</v>
      </c>
      <c r="DS88" s="81">
        <f t="shared" si="12"/>
        <v>1.085</v>
      </c>
    </row>
    <row r="89" spans="1:123" x14ac:dyDescent="0.25">
      <c r="A89" s="75" t="s">
        <v>593</v>
      </c>
      <c r="B89" s="75" t="s">
        <v>606</v>
      </c>
      <c r="C89" s="75" t="s">
        <v>40</v>
      </c>
      <c r="D89" s="75" t="s">
        <v>40</v>
      </c>
      <c r="E89" s="75">
        <v>-2.415</v>
      </c>
      <c r="F89" s="75">
        <v>1.5</v>
      </c>
      <c r="G89" s="75">
        <v>39.15</v>
      </c>
      <c r="H89" s="75" t="s">
        <v>9</v>
      </c>
      <c r="I89" s="75" t="s">
        <v>336</v>
      </c>
      <c r="J89" s="75"/>
      <c r="K89" s="75" t="s">
        <v>336</v>
      </c>
      <c r="L89" s="75" t="s">
        <v>336</v>
      </c>
      <c r="M89" s="75"/>
      <c r="N89" s="75"/>
      <c r="O89" s="75"/>
      <c r="P89" s="75" t="s">
        <v>338</v>
      </c>
      <c r="Q89" s="75" t="s">
        <v>338</v>
      </c>
      <c r="R89" s="75"/>
      <c r="S89" s="75" t="s">
        <v>441</v>
      </c>
      <c r="T89" s="75" t="s">
        <v>356</v>
      </c>
      <c r="U89" s="75" t="s">
        <v>368</v>
      </c>
      <c r="V89" s="75"/>
      <c r="W89" s="75" t="s">
        <v>413</v>
      </c>
      <c r="X89" s="75"/>
      <c r="Y89" s="75"/>
      <c r="Z89" s="75"/>
      <c r="AA89" s="75"/>
      <c r="AB89" s="75"/>
      <c r="AC89" s="75" t="s">
        <v>427</v>
      </c>
      <c r="AD89" s="75"/>
      <c r="AE89" s="75"/>
      <c r="AF89" s="75"/>
      <c r="AG89" s="75" t="s">
        <v>357</v>
      </c>
      <c r="AH89" s="75"/>
      <c r="AI89" s="76"/>
      <c r="AJ89" s="77"/>
      <c r="AK89" s="77"/>
      <c r="AL89" s="77"/>
      <c r="AM89" s="77" t="s">
        <v>389</v>
      </c>
      <c r="AN89" s="77"/>
      <c r="AO89" s="77"/>
      <c r="AP89" s="77"/>
      <c r="AQ89" s="77" t="s">
        <v>428</v>
      </c>
      <c r="AR89" s="77"/>
      <c r="AS89" s="77"/>
      <c r="AT89" s="77"/>
      <c r="AU89" s="77"/>
      <c r="AV89" s="77"/>
      <c r="AW89" s="77"/>
      <c r="AX89" s="77"/>
      <c r="AY89" s="77" t="s">
        <v>460</v>
      </c>
      <c r="AZ89" s="77"/>
      <c r="BA89" s="77"/>
      <c r="BB89" s="77"/>
      <c r="BC89" s="77" t="s">
        <v>382</v>
      </c>
      <c r="BD89" s="77"/>
      <c r="BE89" s="77"/>
      <c r="BF89" s="77"/>
      <c r="BG89" s="77"/>
      <c r="BH89" s="78" t="s">
        <v>345</v>
      </c>
      <c r="BI89" s="78" t="s">
        <v>345</v>
      </c>
      <c r="BJ89" s="78" t="s">
        <v>345</v>
      </c>
      <c r="BK89" s="78" t="s">
        <v>350</v>
      </c>
      <c r="BL89" s="78" t="s">
        <v>41</v>
      </c>
      <c r="BM89" s="78">
        <v>4</v>
      </c>
      <c r="BN89" s="78">
        <v>4</v>
      </c>
      <c r="BO89" s="78"/>
      <c r="BP89" s="78">
        <v>3</v>
      </c>
      <c r="BQ89" s="78">
        <v>3</v>
      </c>
      <c r="BR89" s="78"/>
      <c r="BS89" s="78"/>
      <c r="BT89" s="78"/>
      <c r="BU89" s="78"/>
      <c r="BV89" s="78">
        <v>5</v>
      </c>
      <c r="BW89" s="78">
        <v>3</v>
      </c>
      <c r="BX89" s="78">
        <v>2</v>
      </c>
      <c r="BY89" s="78"/>
      <c r="BZ89" s="78"/>
      <c r="CA89" s="78"/>
      <c r="CB89" s="78"/>
      <c r="CC89" s="78"/>
      <c r="CD89" s="78"/>
      <c r="CE89" s="78"/>
      <c r="CF89" s="78"/>
      <c r="CG89" s="78"/>
      <c r="CH89" s="78"/>
      <c r="CI89" s="78"/>
      <c r="CJ89" s="78"/>
      <c r="CK89" s="78">
        <v>7</v>
      </c>
      <c r="CL89" s="78"/>
      <c r="CM89" s="78">
        <v>5</v>
      </c>
      <c r="CN89" s="78"/>
      <c r="CO89" s="79"/>
      <c r="CP89" s="80">
        <f t="shared" si="16"/>
        <v>5</v>
      </c>
      <c r="CQ89" s="81" t="str">
        <f t="shared" si="15"/>
        <v>No</v>
      </c>
      <c r="CR89" s="81" t="str">
        <f t="shared" si="17"/>
        <v>Yes</v>
      </c>
      <c r="CS89" s="81">
        <f t="shared" si="18"/>
        <v>3.915</v>
      </c>
      <c r="CT89" s="81">
        <f t="shared" si="20"/>
        <v>-3.915</v>
      </c>
      <c r="CU89" s="81">
        <f t="shared" si="20"/>
        <v>-0.91500000000000004</v>
      </c>
      <c r="CV89" s="81">
        <f t="shared" si="20"/>
        <v>-0.91500000000000004</v>
      </c>
      <c r="CW89" s="81">
        <f t="shared" si="20"/>
        <v>-3.915</v>
      </c>
      <c r="CX89" s="81">
        <f t="shared" si="20"/>
        <v>-3.915</v>
      </c>
      <c r="CY89" s="81">
        <f t="shared" si="20"/>
        <v>-3.915</v>
      </c>
      <c r="CZ89" s="81">
        <f t="shared" si="20"/>
        <v>-3.915</v>
      </c>
      <c r="DA89" s="81">
        <f t="shared" si="19"/>
        <v>-2.83</v>
      </c>
      <c r="DB89" s="81">
        <f t="shared" si="21"/>
        <v>-0.91500000000000004</v>
      </c>
      <c r="DC89" s="81">
        <f t="shared" si="21"/>
        <v>-1.915</v>
      </c>
      <c r="DD89" s="81">
        <f t="shared" si="21"/>
        <v>-3.915</v>
      </c>
      <c r="DE89" s="81">
        <f t="shared" si="21"/>
        <v>-3.915</v>
      </c>
      <c r="DF89" s="81">
        <f t="shared" si="21"/>
        <v>-3.915</v>
      </c>
      <c r="DG89" s="81">
        <f t="shared" si="21"/>
        <v>-3.915</v>
      </c>
      <c r="DH89" s="81">
        <f t="shared" si="21"/>
        <v>-3.915</v>
      </c>
      <c r="DI89" s="81">
        <f t="shared" si="21"/>
        <v>-3.915</v>
      </c>
      <c r="DJ89" s="81">
        <f t="shared" si="21"/>
        <v>-3.915</v>
      </c>
      <c r="DK89" s="81">
        <f t="shared" si="21"/>
        <v>-3.915</v>
      </c>
      <c r="DL89" s="81">
        <f t="shared" si="21"/>
        <v>-3.915</v>
      </c>
      <c r="DM89" s="81">
        <f t="shared" si="21"/>
        <v>-3.915</v>
      </c>
      <c r="DN89" s="81">
        <f t="shared" si="21"/>
        <v>-3.915</v>
      </c>
      <c r="DO89" s="81">
        <f t="shared" si="21"/>
        <v>-3.915</v>
      </c>
      <c r="DP89" s="81">
        <f t="shared" si="21"/>
        <v>3.085</v>
      </c>
      <c r="DQ89" s="81">
        <f t="shared" si="13"/>
        <v>-3.915</v>
      </c>
      <c r="DR89" s="81">
        <f t="shared" si="12"/>
        <v>1.085</v>
      </c>
      <c r="DS89" s="81">
        <f t="shared" si="12"/>
        <v>-3.915</v>
      </c>
    </row>
    <row r="90" spans="1:123" x14ac:dyDescent="0.25">
      <c r="A90" s="75" t="s">
        <v>607</v>
      </c>
      <c r="B90" s="75" t="s">
        <v>608</v>
      </c>
      <c r="C90" s="75" t="s">
        <v>40</v>
      </c>
      <c r="D90" s="75" t="s">
        <v>40</v>
      </c>
      <c r="E90" s="75"/>
      <c r="F90" s="75">
        <v>2.75</v>
      </c>
      <c r="G90" s="75"/>
      <c r="H90" s="75" t="s">
        <v>9</v>
      </c>
      <c r="I90" s="75" t="s">
        <v>336</v>
      </c>
      <c r="J90" s="75"/>
      <c r="K90" s="75" t="s">
        <v>336</v>
      </c>
      <c r="L90" s="75" t="s">
        <v>336</v>
      </c>
      <c r="M90" s="75"/>
      <c r="N90" s="75" t="s">
        <v>337</v>
      </c>
      <c r="O90" s="75"/>
      <c r="P90" s="75" t="s">
        <v>338</v>
      </c>
      <c r="Q90" s="75" t="s">
        <v>338</v>
      </c>
      <c r="R90" s="75"/>
      <c r="S90" s="75"/>
      <c r="T90" s="75" t="s">
        <v>356</v>
      </c>
      <c r="U90" s="75"/>
      <c r="V90" s="75"/>
      <c r="W90" s="75" t="s">
        <v>341</v>
      </c>
      <c r="X90" s="75"/>
      <c r="Y90" s="75"/>
      <c r="Z90" s="75"/>
      <c r="AA90" s="75" t="s">
        <v>394</v>
      </c>
      <c r="AB90" s="75"/>
      <c r="AC90" s="75" t="s">
        <v>395</v>
      </c>
      <c r="AD90" s="75"/>
      <c r="AE90" s="75"/>
      <c r="AF90" s="75"/>
      <c r="AG90" s="75" t="s">
        <v>357</v>
      </c>
      <c r="AH90" s="75"/>
      <c r="AI90" s="76"/>
      <c r="AJ90" s="77"/>
      <c r="AK90" s="77"/>
      <c r="AL90" s="77"/>
      <c r="AM90" s="77"/>
      <c r="AN90" s="77"/>
      <c r="AO90" s="77"/>
      <c r="AP90" s="77"/>
      <c r="AQ90" s="77" t="s">
        <v>345</v>
      </c>
      <c r="AR90" s="77"/>
      <c r="AS90" s="77" t="s">
        <v>451</v>
      </c>
      <c r="AT90" s="77" t="s">
        <v>345</v>
      </c>
      <c r="AU90" s="77"/>
      <c r="AV90" s="77"/>
      <c r="AW90" s="77" t="s">
        <v>389</v>
      </c>
      <c r="AX90" s="77"/>
      <c r="AY90" s="77" t="s">
        <v>452</v>
      </c>
      <c r="AZ90" s="77" t="s">
        <v>512</v>
      </c>
      <c r="BA90" s="77"/>
      <c r="BB90" s="77"/>
      <c r="BC90" s="77" t="s">
        <v>492</v>
      </c>
      <c r="BD90" s="77"/>
      <c r="BE90" s="77"/>
      <c r="BF90" s="77"/>
      <c r="BG90" s="77"/>
      <c r="BH90" s="78" t="s">
        <v>384</v>
      </c>
      <c r="BI90" s="78" t="s">
        <v>345</v>
      </c>
      <c r="BJ90" s="78" t="s">
        <v>362</v>
      </c>
      <c r="BK90" s="78" t="s">
        <v>361</v>
      </c>
      <c r="BL90" s="78" t="s">
        <v>40</v>
      </c>
      <c r="BM90" s="78">
        <v>5.5</v>
      </c>
      <c r="BN90" s="78">
        <v>5.5</v>
      </c>
      <c r="BO90" s="78"/>
      <c r="BP90" s="78"/>
      <c r="BQ90" s="78"/>
      <c r="BR90" s="78"/>
      <c r="BS90" s="78"/>
      <c r="BT90" s="78">
        <v>6</v>
      </c>
      <c r="BU90" s="78"/>
      <c r="BV90" s="78">
        <v>7</v>
      </c>
      <c r="BW90" s="78">
        <v>4</v>
      </c>
      <c r="BX90" s="78">
        <v>3</v>
      </c>
      <c r="BY90" s="78"/>
      <c r="BZ90" s="78"/>
      <c r="CA90" s="78">
        <v>2</v>
      </c>
      <c r="CB90" s="78"/>
      <c r="CC90" s="78"/>
      <c r="CD90" s="78"/>
      <c r="CE90" s="78"/>
      <c r="CF90" s="78"/>
      <c r="CG90" s="78"/>
      <c r="CH90" s="78"/>
      <c r="CI90" s="78">
        <v>3</v>
      </c>
      <c r="CJ90" s="78"/>
      <c r="CK90" s="78">
        <v>5.5</v>
      </c>
      <c r="CL90" s="78"/>
      <c r="CM90" s="78">
        <v>5</v>
      </c>
      <c r="CN90" s="78">
        <v>5</v>
      </c>
      <c r="CO90" s="79"/>
      <c r="CP90" s="80">
        <f t="shared" si="16"/>
        <v>5</v>
      </c>
      <c r="CQ90" s="81" t="str">
        <f t="shared" si="15"/>
        <v>Yes</v>
      </c>
      <c r="CR90" s="81" t="str">
        <f t="shared" si="17"/>
        <v>Yes</v>
      </c>
      <c r="CS90" s="81">
        <f t="shared" si="18"/>
        <v>0</v>
      </c>
      <c r="CT90" s="81" t="str">
        <f t="shared" si="20"/>
        <v/>
      </c>
      <c r="CU90" s="81" t="str">
        <f t="shared" si="20"/>
        <v/>
      </c>
      <c r="CV90" s="81" t="str">
        <f t="shared" si="20"/>
        <v/>
      </c>
      <c r="CW90" s="81" t="str">
        <f t="shared" si="20"/>
        <v/>
      </c>
      <c r="CX90" s="81" t="str">
        <f t="shared" si="20"/>
        <v/>
      </c>
      <c r="CY90" s="81" t="str">
        <f t="shared" si="20"/>
        <v/>
      </c>
      <c r="CZ90" s="81" t="str">
        <f t="shared" si="20"/>
        <v/>
      </c>
      <c r="DA90" s="81" t="str">
        <f t="shared" si="19"/>
        <v/>
      </c>
      <c r="DB90" s="81" t="str">
        <f t="shared" si="21"/>
        <v/>
      </c>
      <c r="DC90" s="81" t="str">
        <f t="shared" si="21"/>
        <v/>
      </c>
      <c r="DD90" s="81" t="str">
        <f t="shared" si="21"/>
        <v/>
      </c>
      <c r="DE90" s="81" t="str">
        <f t="shared" si="21"/>
        <v/>
      </c>
      <c r="DF90" s="81" t="str">
        <f t="shared" si="21"/>
        <v/>
      </c>
      <c r="DG90" s="81" t="str">
        <f t="shared" si="21"/>
        <v/>
      </c>
      <c r="DH90" s="81" t="str">
        <f t="shared" si="21"/>
        <v/>
      </c>
      <c r="DI90" s="81" t="str">
        <f t="shared" si="21"/>
        <v/>
      </c>
      <c r="DJ90" s="81" t="str">
        <f t="shared" si="21"/>
        <v/>
      </c>
      <c r="DK90" s="81" t="str">
        <f t="shared" si="21"/>
        <v/>
      </c>
      <c r="DL90" s="81" t="str">
        <f t="shared" si="21"/>
        <v/>
      </c>
      <c r="DM90" s="81" t="str">
        <f t="shared" si="21"/>
        <v/>
      </c>
      <c r="DN90" s="81" t="str">
        <f t="shared" si="21"/>
        <v/>
      </c>
      <c r="DO90" s="81" t="str">
        <f t="shared" si="21"/>
        <v/>
      </c>
      <c r="DP90" s="81" t="str">
        <f t="shared" si="21"/>
        <v/>
      </c>
      <c r="DQ90" s="81" t="str">
        <f t="shared" si="13"/>
        <v/>
      </c>
      <c r="DR90" s="81" t="str">
        <f t="shared" si="12"/>
        <v/>
      </c>
      <c r="DS90" s="81" t="str">
        <f t="shared" si="12"/>
        <v/>
      </c>
    </row>
    <row r="91" spans="1:123" x14ac:dyDescent="0.25">
      <c r="A91" s="75" t="s">
        <v>609</v>
      </c>
      <c r="B91" s="75" t="s">
        <v>364</v>
      </c>
      <c r="C91" s="75" t="s">
        <v>40</v>
      </c>
      <c r="D91" s="75" t="s">
        <v>40</v>
      </c>
      <c r="E91" s="75">
        <v>-2.2519999999999998</v>
      </c>
      <c r="F91" s="75">
        <v>2</v>
      </c>
      <c r="G91" s="75">
        <v>42.52</v>
      </c>
      <c r="H91" s="75" t="s">
        <v>9</v>
      </c>
      <c r="I91" s="75" t="s">
        <v>336</v>
      </c>
      <c r="J91" s="75"/>
      <c r="K91" s="75" t="s">
        <v>336</v>
      </c>
      <c r="L91" s="75" t="s">
        <v>336</v>
      </c>
      <c r="M91" s="75"/>
      <c r="N91" s="75"/>
      <c r="O91" s="75" t="s">
        <v>387</v>
      </c>
      <c r="P91" s="75" t="s">
        <v>338</v>
      </c>
      <c r="Q91" s="75" t="s">
        <v>338</v>
      </c>
      <c r="R91" s="75" t="s">
        <v>355</v>
      </c>
      <c r="S91" s="75"/>
      <c r="T91" s="75"/>
      <c r="U91" s="75"/>
      <c r="V91" s="75"/>
      <c r="W91" s="75" t="s">
        <v>413</v>
      </c>
      <c r="X91" s="75"/>
      <c r="Y91" s="75"/>
      <c r="Z91" s="75"/>
      <c r="AA91" s="75"/>
      <c r="AB91" s="75"/>
      <c r="AC91" s="75" t="s">
        <v>343</v>
      </c>
      <c r="AD91" s="75"/>
      <c r="AE91" s="75"/>
      <c r="AF91" s="75"/>
      <c r="AG91" s="75" t="s">
        <v>357</v>
      </c>
      <c r="AH91" s="75" t="s">
        <v>414</v>
      </c>
      <c r="AI91" s="76"/>
      <c r="AJ91" s="77"/>
      <c r="AK91" s="77"/>
      <c r="AL91" s="77"/>
      <c r="AM91" s="77"/>
      <c r="AN91" s="77"/>
      <c r="AO91" s="77"/>
      <c r="AP91" s="77"/>
      <c r="AQ91" s="77" t="s">
        <v>428</v>
      </c>
      <c r="AR91" s="77"/>
      <c r="AS91" s="77"/>
      <c r="AT91" s="77" t="s">
        <v>390</v>
      </c>
      <c r="AU91" s="77"/>
      <c r="AV91" s="77"/>
      <c r="AW91" s="77"/>
      <c r="AX91" s="77"/>
      <c r="AY91" s="77" t="s">
        <v>452</v>
      </c>
      <c r="AZ91" s="77"/>
      <c r="BA91" s="77" t="s">
        <v>349</v>
      </c>
      <c r="BB91" s="77" t="s">
        <v>350</v>
      </c>
      <c r="BC91" s="77" t="s">
        <v>498</v>
      </c>
      <c r="BD91" s="77" t="s">
        <v>35</v>
      </c>
      <c r="BE91" s="77"/>
      <c r="BF91" s="77"/>
      <c r="BG91" s="77"/>
      <c r="BH91" s="78" t="s">
        <v>362</v>
      </c>
      <c r="BI91" s="78" t="s">
        <v>345</v>
      </c>
      <c r="BJ91" s="78" t="s">
        <v>345</v>
      </c>
      <c r="BK91" s="78" t="s">
        <v>350</v>
      </c>
      <c r="BL91" s="78" t="s">
        <v>41</v>
      </c>
      <c r="BM91" s="78">
        <v>4</v>
      </c>
      <c r="BN91" s="78">
        <v>4</v>
      </c>
      <c r="BO91" s="78"/>
      <c r="BP91" s="78"/>
      <c r="BQ91" s="78"/>
      <c r="BR91" s="78"/>
      <c r="BS91" s="78"/>
      <c r="BT91" s="78"/>
      <c r="BU91" s="78"/>
      <c r="BV91" s="78">
        <v>7</v>
      </c>
      <c r="BW91" s="78">
        <v>4</v>
      </c>
      <c r="BX91" s="78">
        <v>3</v>
      </c>
      <c r="BY91" s="78"/>
      <c r="BZ91" s="78"/>
      <c r="CA91" s="78"/>
      <c r="CB91" s="78">
        <v>1.75</v>
      </c>
      <c r="CC91" s="78"/>
      <c r="CD91" s="78"/>
      <c r="CE91" s="78"/>
      <c r="CF91" s="78">
        <v>4</v>
      </c>
      <c r="CG91" s="78"/>
      <c r="CH91" s="78"/>
      <c r="CI91" s="78"/>
      <c r="CJ91" s="78">
        <v>4</v>
      </c>
      <c r="CK91" s="78">
        <v>4</v>
      </c>
      <c r="CL91" s="78"/>
      <c r="CM91" s="78">
        <v>5</v>
      </c>
      <c r="CN91" s="78">
        <v>4</v>
      </c>
      <c r="CO91" s="79"/>
      <c r="CP91" s="80">
        <f t="shared" si="16"/>
        <v>5</v>
      </c>
      <c r="CQ91" s="81" t="str">
        <f t="shared" si="15"/>
        <v>No</v>
      </c>
      <c r="CR91" s="81" t="str">
        <f t="shared" si="17"/>
        <v>Yes</v>
      </c>
      <c r="CS91" s="81">
        <f t="shared" si="18"/>
        <v>4.2520000000000007</v>
      </c>
      <c r="CT91" s="81">
        <f t="shared" si="20"/>
        <v>-4.2520000000000007</v>
      </c>
      <c r="CU91" s="81">
        <f t="shared" si="20"/>
        <v>-4.2520000000000007</v>
      </c>
      <c r="CV91" s="81">
        <f t="shared" si="20"/>
        <v>-4.2520000000000007</v>
      </c>
      <c r="CW91" s="81">
        <f t="shared" si="20"/>
        <v>-4.2520000000000007</v>
      </c>
      <c r="CX91" s="81">
        <f t="shared" si="20"/>
        <v>-4.2520000000000007</v>
      </c>
      <c r="CY91" s="81">
        <f t="shared" si="20"/>
        <v>-4.2520000000000007</v>
      </c>
      <c r="CZ91" s="81">
        <f t="shared" si="20"/>
        <v>-4.2520000000000007</v>
      </c>
      <c r="DA91" s="81">
        <f t="shared" si="19"/>
        <v>-1.5040000000000013</v>
      </c>
      <c r="DB91" s="81">
        <f t="shared" si="21"/>
        <v>-0.25200000000000067</v>
      </c>
      <c r="DC91" s="81">
        <f t="shared" si="21"/>
        <v>-1.2520000000000007</v>
      </c>
      <c r="DD91" s="81">
        <f t="shared" si="21"/>
        <v>-4.2520000000000007</v>
      </c>
      <c r="DE91" s="81">
        <f t="shared" si="21"/>
        <v>-4.2520000000000007</v>
      </c>
      <c r="DF91" s="81">
        <f t="shared" si="21"/>
        <v>-4.2520000000000007</v>
      </c>
      <c r="DG91" s="81">
        <f t="shared" si="21"/>
        <v>-2.5020000000000007</v>
      </c>
      <c r="DH91" s="81">
        <f t="shared" si="21"/>
        <v>-4.2520000000000007</v>
      </c>
      <c r="DI91" s="81">
        <f t="shared" si="21"/>
        <v>-4.2520000000000007</v>
      </c>
      <c r="DJ91" s="81">
        <f t="shared" si="21"/>
        <v>-4.2520000000000007</v>
      </c>
      <c r="DK91" s="81">
        <f t="shared" si="21"/>
        <v>-0.25200000000000067</v>
      </c>
      <c r="DL91" s="81">
        <f t="shared" si="21"/>
        <v>-4.2520000000000007</v>
      </c>
      <c r="DM91" s="81">
        <f t="shared" si="21"/>
        <v>-4.2520000000000007</v>
      </c>
      <c r="DN91" s="81">
        <f t="shared" si="21"/>
        <v>-4.2520000000000007</v>
      </c>
      <c r="DO91" s="81">
        <f t="shared" si="21"/>
        <v>-0.25200000000000067</v>
      </c>
      <c r="DP91" s="81">
        <f t="shared" si="21"/>
        <v>-0.25200000000000067</v>
      </c>
      <c r="DQ91" s="81">
        <f t="shared" si="13"/>
        <v>-4.2520000000000007</v>
      </c>
      <c r="DR91" s="81">
        <f t="shared" si="12"/>
        <v>0.74799999999999933</v>
      </c>
      <c r="DS91" s="81">
        <f t="shared" si="12"/>
        <v>-0.25200000000000067</v>
      </c>
    </row>
    <row r="92" spans="1:123" x14ac:dyDescent="0.25">
      <c r="A92" s="75" t="s">
        <v>610</v>
      </c>
      <c r="B92" s="75" t="s">
        <v>468</v>
      </c>
      <c r="C92" s="75" t="s">
        <v>40</v>
      </c>
      <c r="D92" s="75" t="s">
        <v>40</v>
      </c>
      <c r="E92" s="75">
        <v>-1.3720000000000001</v>
      </c>
      <c r="F92" s="75">
        <v>4.2</v>
      </c>
      <c r="G92" s="75">
        <v>55.72</v>
      </c>
      <c r="H92" s="75"/>
      <c r="I92" s="75" t="s">
        <v>336</v>
      </c>
      <c r="J92" s="75"/>
      <c r="K92" s="75" t="s">
        <v>336</v>
      </c>
      <c r="L92" s="75"/>
      <c r="M92" s="75"/>
      <c r="N92" s="75" t="s">
        <v>337</v>
      </c>
      <c r="O92" s="75"/>
      <c r="P92" s="75" t="s">
        <v>367</v>
      </c>
      <c r="Q92" s="75" t="s">
        <v>367</v>
      </c>
      <c r="R92" s="75" t="s">
        <v>339</v>
      </c>
      <c r="S92" s="75"/>
      <c r="T92" s="75" t="s">
        <v>340</v>
      </c>
      <c r="U92" s="75"/>
      <c r="V92" s="75"/>
      <c r="W92" s="75" t="s">
        <v>377</v>
      </c>
      <c r="X92" s="75"/>
      <c r="Y92" s="75"/>
      <c r="Z92" s="75"/>
      <c r="AA92" s="75"/>
      <c r="AB92" s="75"/>
      <c r="AC92" s="75" t="s">
        <v>378</v>
      </c>
      <c r="AD92" s="75"/>
      <c r="AE92" s="75"/>
      <c r="AF92" s="75"/>
      <c r="AG92" s="75" t="s">
        <v>357</v>
      </c>
      <c r="AH92" s="75"/>
      <c r="AI92" s="76"/>
      <c r="AJ92" s="77"/>
      <c r="AK92" s="77"/>
      <c r="AL92" s="77"/>
      <c r="AM92" s="77"/>
      <c r="AN92" s="77"/>
      <c r="AO92" s="77"/>
      <c r="AP92" s="77"/>
      <c r="AQ92" s="77" t="s">
        <v>415</v>
      </c>
      <c r="AR92" s="77"/>
      <c r="AS92" s="77" t="s">
        <v>451</v>
      </c>
      <c r="AT92" s="77" t="s">
        <v>442</v>
      </c>
      <c r="AU92" s="77"/>
      <c r="AV92" s="77"/>
      <c r="AW92" s="77"/>
      <c r="AX92" s="77"/>
      <c r="AY92" s="77" t="s">
        <v>503</v>
      </c>
      <c r="AZ92" s="77" t="s">
        <v>397</v>
      </c>
      <c r="BA92" s="77" t="s">
        <v>444</v>
      </c>
      <c r="BB92" s="77"/>
      <c r="BC92" s="77" t="s">
        <v>444</v>
      </c>
      <c r="BD92" s="77"/>
      <c r="BE92" s="77"/>
      <c r="BF92" s="77"/>
      <c r="BG92" s="77"/>
      <c r="BH92" s="78" t="s">
        <v>362</v>
      </c>
      <c r="BI92" s="78" t="s">
        <v>384</v>
      </c>
      <c r="BJ92" s="78" t="s">
        <v>362</v>
      </c>
      <c r="BK92" s="78" t="s">
        <v>361</v>
      </c>
      <c r="BL92" s="78" t="s">
        <v>40</v>
      </c>
      <c r="BM92" s="78">
        <v>5.5</v>
      </c>
      <c r="BN92" s="78">
        <v>5.5</v>
      </c>
      <c r="BO92" s="78"/>
      <c r="BP92" s="78"/>
      <c r="BQ92" s="78"/>
      <c r="BR92" s="78"/>
      <c r="BS92" s="78"/>
      <c r="BT92" s="78">
        <v>6</v>
      </c>
      <c r="BU92" s="78"/>
      <c r="BV92" s="78">
        <v>13</v>
      </c>
      <c r="BW92" s="78">
        <v>7</v>
      </c>
      <c r="BX92" s="78">
        <v>6</v>
      </c>
      <c r="BY92" s="78"/>
      <c r="BZ92" s="78"/>
      <c r="CA92" s="78">
        <v>7</v>
      </c>
      <c r="CB92" s="78"/>
      <c r="CC92" s="78"/>
      <c r="CD92" s="78"/>
      <c r="CE92" s="78"/>
      <c r="CF92" s="78">
        <v>5.5</v>
      </c>
      <c r="CG92" s="78"/>
      <c r="CH92" s="78"/>
      <c r="CI92" s="78"/>
      <c r="CJ92" s="78"/>
      <c r="CK92" s="78">
        <v>5.5</v>
      </c>
      <c r="CL92" s="78"/>
      <c r="CM92" s="78">
        <v>3</v>
      </c>
      <c r="CN92" s="78">
        <v>8</v>
      </c>
      <c r="CO92" s="79"/>
      <c r="CP92" s="80">
        <f t="shared" si="16"/>
        <v>3</v>
      </c>
      <c r="CQ92" s="81" t="str">
        <f t="shared" si="15"/>
        <v>Yes</v>
      </c>
      <c r="CR92" s="81" t="str">
        <f t="shared" si="17"/>
        <v>No</v>
      </c>
      <c r="CS92" s="81">
        <f t="shared" si="18"/>
        <v>5.5720000000000001</v>
      </c>
      <c r="CT92" s="81">
        <f t="shared" si="20"/>
        <v>-5.5720000000000001</v>
      </c>
      <c r="CU92" s="81">
        <f t="shared" si="20"/>
        <v>-5.5720000000000001</v>
      </c>
      <c r="CV92" s="81">
        <f t="shared" si="20"/>
        <v>-5.5720000000000001</v>
      </c>
      <c r="CW92" s="81">
        <f t="shared" si="20"/>
        <v>-5.5720000000000001</v>
      </c>
      <c r="CX92" s="81">
        <f t="shared" si="20"/>
        <v>-5.5720000000000001</v>
      </c>
      <c r="CY92" s="81">
        <f t="shared" si="20"/>
        <v>0.42799999999999994</v>
      </c>
      <c r="CZ92" s="81">
        <f t="shared" si="20"/>
        <v>-5.5720000000000001</v>
      </c>
      <c r="DA92" s="81">
        <f t="shared" si="19"/>
        <v>1.8559999999999999</v>
      </c>
      <c r="DB92" s="81">
        <f t="shared" si="21"/>
        <v>1.4279999999999999</v>
      </c>
      <c r="DC92" s="81">
        <f t="shared" si="21"/>
        <v>0.42799999999999994</v>
      </c>
      <c r="DD92" s="81">
        <f t="shared" si="21"/>
        <v>-5.5720000000000001</v>
      </c>
      <c r="DE92" s="81">
        <f t="shared" si="21"/>
        <v>-5.5720000000000001</v>
      </c>
      <c r="DF92" s="81">
        <f t="shared" si="21"/>
        <v>1.4279999999999999</v>
      </c>
      <c r="DG92" s="81">
        <f t="shared" si="21"/>
        <v>-5.5720000000000001</v>
      </c>
      <c r="DH92" s="81">
        <f t="shared" si="21"/>
        <v>-5.5720000000000001</v>
      </c>
      <c r="DI92" s="81">
        <f t="shared" si="21"/>
        <v>-5.5720000000000001</v>
      </c>
      <c r="DJ92" s="81">
        <f t="shared" si="21"/>
        <v>-5.5720000000000001</v>
      </c>
      <c r="DK92" s="81">
        <f t="shared" si="21"/>
        <v>-7.2000000000000064E-2</v>
      </c>
      <c r="DL92" s="81">
        <f t="shared" si="21"/>
        <v>-5.5720000000000001</v>
      </c>
      <c r="DM92" s="81">
        <f t="shared" si="21"/>
        <v>-5.5720000000000001</v>
      </c>
      <c r="DN92" s="81">
        <f t="shared" si="21"/>
        <v>-5.5720000000000001</v>
      </c>
      <c r="DO92" s="81">
        <f t="shared" si="21"/>
        <v>-5.5720000000000001</v>
      </c>
      <c r="DP92" s="81">
        <f t="shared" si="21"/>
        <v>-7.2000000000000064E-2</v>
      </c>
      <c r="DQ92" s="81">
        <f t="shared" si="13"/>
        <v>-5.5720000000000001</v>
      </c>
      <c r="DR92" s="81">
        <f t="shared" si="13"/>
        <v>-2.5720000000000001</v>
      </c>
      <c r="DS92" s="81">
        <f t="shared" si="13"/>
        <v>2.4279999999999999</v>
      </c>
    </row>
    <row r="93" spans="1:123" x14ac:dyDescent="0.25">
      <c r="A93" s="75" t="s">
        <v>611</v>
      </c>
      <c r="B93" s="75" t="s">
        <v>605</v>
      </c>
      <c r="C93" s="75" t="s">
        <v>40</v>
      </c>
      <c r="D93" s="75" t="s">
        <v>40</v>
      </c>
      <c r="E93" s="75">
        <v>-2.4569999999999999</v>
      </c>
      <c r="F93" s="75">
        <v>2.15</v>
      </c>
      <c r="G93" s="75">
        <v>46.07</v>
      </c>
      <c r="H93" s="75"/>
      <c r="I93" s="75" t="s">
        <v>336</v>
      </c>
      <c r="J93" s="75"/>
      <c r="K93" s="75" t="s">
        <v>336</v>
      </c>
      <c r="L93" s="75"/>
      <c r="M93" s="75"/>
      <c r="N93" s="75" t="s">
        <v>337</v>
      </c>
      <c r="O93" s="75"/>
      <c r="P93" s="75" t="s">
        <v>354</v>
      </c>
      <c r="Q93" s="75" t="s">
        <v>354</v>
      </c>
      <c r="R93" s="75"/>
      <c r="S93" s="75"/>
      <c r="T93" s="75" t="s">
        <v>356</v>
      </c>
      <c r="U93" s="75"/>
      <c r="V93" s="75"/>
      <c r="W93" s="75" t="s">
        <v>341</v>
      </c>
      <c r="X93" s="75"/>
      <c r="Y93" s="75"/>
      <c r="Z93" s="75"/>
      <c r="AA93" s="75" t="s">
        <v>342</v>
      </c>
      <c r="AB93" s="75"/>
      <c r="AC93" s="75" t="s">
        <v>395</v>
      </c>
      <c r="AD93" s="75"/>
      <c r="AE93" s="75"/>
      <c r="AF93" s="75"/>
      <c r="AG93" s="75" t="s">
        <v>407</v>
      </c>
      <c r="AH93" s="75"/>
      <c r="AI93" s="76"/>
      <c r="AJ93" s="77"/>
      <c r="AK93" s="77"/>
      <c r="AL93" s="77"/>
      <c r="AM93" s="77"/>
      <c r="AN93" s="77"/>
      <c r="AO93" s="77"/>
      <c r="AP93" s="77"/>
      <c r="AQ93" s="77"/>
      <c r="AR93" s="77"/>
      <c r="AS93" s="77" t="s">
        <v>362</v>
      </c>
      <c r="AT93" s="77" t="s">
        <v>415</v>
      </c>
      <c r="AU93" s="77"/>
      <c r="AV93" s="77"/>
      <c r="AW93" s="77" t="s">
        <v>344</v>
      </c>
      <c r="AX93" s="77"/>
      <c r="AY93" s="77" t="s">
        <v>590</v>
      </c>
      <c r="AZ93" s="77" t="s">
        <v>447</v>
      </c>
      <c r="BA93" s="77"/>
      <c r="BB93" s="77"/>
      <c r="BC93" s="77" t="s">
        <v>573</v>
      </c>
      <c r="BD93" s="77"/>
      <c r="BE93" s="77"/>
      <c r="BF93" s="77"/>
      <c r="BG93" s="77"/>
      <c r="BH93" s="78" t="s">
        <v>362</v>
      </c>
      <c r="BI93" s="78" t="s">
        <v>362</v>
      </c>
      <c r="BJ93" s="78" t="s">
        <v>362</v>
      </c>
      <c r="BK93" s="78" t="s">
        <v>361</v>
      </c>
      <c r="BL93" s="78" t="s">
        <v>40</v>
      </c>
      <c r="BM93" s="78">
        <v>5.5</v>
      </c>
      <c r="BN93" s="78">
        <v>5.5</v>
      </c>
      <c r="BO93" s="78"/>
      <c r="BP93" s="78"/>
      <c r="BQ93" s="78"/>
      <c r="BR93" s="78"/>
      <c r="BS93" s="78"/>
      <c r="BT93" s="78">
        <v>6</v>
      </c>
      <c r="BU93" s="78"/>
      <c r="BV93" s="78">
        <v>7</v>
      </c>
      <c r="BW93" s="78">
        <v>4</v>
      </c>
      <c r="BX93" s="78">
        <v>3</v>
      </c>
      <c r="BY93" s="78"/>
      <c r="BZ93" s="78"/>
      <c r="CA93" s="78">
        <v>1.5</v>
      </c>
      <c r="CB93" s="78"/>
      <c r="CC93" s="78"/>
      <c r="CD93" s="78"/>
      <c r="CE93" s="78"/>
      <c r="CF93" s="78"/>
      <c r="CG93" s="78"/>
      <c r="CH93" s="78"/>
      <c r="CI93" s="78">
        <v>4</v>
      </c>
      <c r="CJ93" s="78"/>
      <c r="CK93" s="78">
        <v>8.5</v>
      </c>
      <c r="CL93" s="78"/>
      <c r="CM93" s="78"/>
      <c r="CN93" s="78">
        <v>3</v>
      </c>
      <c r="CO93" s="79"/>
      <c r="CP93" s="80">
        <f t="shared" si="16"/>
        <v>0</v>
      </c>
      <c r="CQ93" s="81" t="str">
        <f t="shared" si="15"/>
        <v>No</v>
      </c>
      <c r="CR93" s="81" t="str">
        <f t="shared" si="17"/>
        <v>No</v>
      </c>
      <c r="CS93" s="81">
        <f t="shared" si="18"/>
        <v>4.6070000000000002</v>
      </c>
      <c r="CT93" s="81">
        <f t="shared" si="20"/>
        <v>-4.6070000000000002</v>
      </c>
      <c r="CU93" s="81">
        <f t="shared" si="20"/>
        <v>-4.6070000000000002</v>
      </c>
      <c r="CV93" s="81">
        <f t="shared" si="20"/>
        <v>-4.6070000000000002</v>
      </c>
      <c r="CW93" s="81">
        <f t="shared" si="20"/>
        <v>-4.6070000000000002</v>
      </c>
      <c r="CX93" s="81">
        <f t="shared" si="20"/>
        <v>-4.6070000000000002</v>
      </c>
      <c r="CY93" s="81">
        <f t="shared" si="20"/>
        <v>1.3929999999999998</v>
      </c>
      <c r="CZ93" s="81">
        <f t="shared" si="20"/>
        <v>-4.6070000000000002</v>
      </c>
      <c r="DA93" s="81">
        <f t="shared" si="19"/>
        <v>-2.2140000000000004</v>
      </c>
      <c r="DB93" s="81">
        <f t="shared" si="21"/>
        <v>-0.60700000000000021</v>
      </c>
      <c r="DC93" s="81">
        <f t="shared" si="21"/>
        <v>-1.6070000000000002</v>
      </c>
      <c r="DD93" s="81">
        <f t="shared" si="21"/>
        <v>-4.6070000000000002</v>
      </c>
      <c r="DE93" s="81">
        <f t="shared" si="21"/>
        <v>-4.6070000000000002</v>
      </c>
      <c r="DF93" s="81">
        <f t="shared" si="21"/>
        <v>-3.1070000000000002</v>
      </c>
      <c r="DG93" s="81">
        <f t="shared" si="21"/>
        <v>-4.6070000000000002</v>
      </c>
      <c r="DH93" s="81">
        <f t="shared" si="21"/>
        <v>-4.6070000000000002</v>
      </c>
      <c r="DI93" s="81">
        <f t="shared" si="21"/>
        <v>-4.6070000000000002</v>
      </c>
      <c r="DJ93" s="81">
        <f t="shared" si="21"/>
        <v>-4.6070000000000002</v>
      </c>
      <c r="DK93" s="81">
        <f t="shared" si="21"/>
        <v>-4.6070000000000002</v>
      </c>
      <c r="DL93" s="81">
        <f t="shared" si="21"/>
        <v>-4.6070000000000002</v>
      </c>
      <c r="DM93" s="81">
        <f t="shared" si="21"/>
        <v>-4.6070000000000002</v>
      </c>
      <c r="DN93" s="81">
        <f t="shared" si="21"/>
        <v>-0.60700000000000021</v>
      </c>
      <c r="DO93" s="81">
        <f t="shared" si="21"/>
        <v>-4.6070000000000002</v>
      </c>
      <c r="DP93" s="81">
        <f t="shared" si="21"/>
        <v>3.8929999999999998</v>
      </c>
      <c r="DQ93" s="81">
        <f t="shared" si="13"/>
        <v>-4.6070000000000002</v>
      </c>
      <c r="DR93" s="81">
        <f t="shared" si="13"/>
        <v>-4.6070000000000002</v>
      </c>
      <c r="DS93" s="81">
        <f t="shared" si="13"/>
        <v>-1.6070000000000002</v>
      </c>
    </row>
    <row r="94" spans="1:123" x14ac:dyDescent="0.25">
      <c r="A94" s="75" t="s">
        <v>612</v>
      </c>
      <c r="B94" s="75" t="s">
        <v>613</v>
      </c>
      <c r="C94" s="75" t="s">
        <v>40</v>
      </c>
      <c r="D94" s="75" t="s">
        <v>26</v>
      </c>
      <c r="E94" s="75">
        <v>-4.8019999999999996</v>
      </c>
      <c r="F94" s="75">
        <v>1.6</v>
      </c>
      <c r="G94" s="75">
        <v>64.02</v>
      </c>
      <c r="H94" s="75"/>
      <c r="I94" s="75" t="s">
        <v>353</v>
      </c>
      <c r="J94" s="75" t="s">
        <v>353</v>
      </c>
      <c r="K94" s="75" t="s">
        <v>336</v>
      </c>
      <c r="L94" s="75"/>
      <c r="M94" s="75" t="s">
        <v>365</v>
      </c>
      <c r="N94" s="75"/>
      <c r="O94" s="75"/>
      <c r="P94" s="75" t="s">
        <v>376</v>
      </c>
      <c r="Q94" s="75" t="s">
        <v>376</v>
      </c>
      <c r="R94" s="75"/>
      <c r="S94" s="75"/>
      <c r="T94" s="75"/>
      <c r="U94" s="75"/>
      <c r="V94" s="75"/>
      <c r="W94" s="75" t="s">
        <v>377</v>
      </c>
      <c r="X94" s="75"/>
      <c r="Y94" s="75"/>
      <c r="Z94" s="75" t="s">
        <v>446</v>
      </c>
      <c r="AA94" s="75" t="s">
        <v>394</v>
      </c>
      <c r="AB94" s="75"/>
      <c r="AC94" s="75"/>
      <c r="AD94" s="75" t="s">
        <v>370</v>
      </c>
      <c r="AE94" s="75"/>
      <c r="AF94" s="75"/>
      <c r="AG94" s="75"/>
      <c r="AH94" s="75"/>
      <c r="AI94" s="76"/>
      <c r="AJ94" s="77"/>
      <c r="AK94" s="77"/>
      <c r="AL94" s="77"/>
      <c r="AM94" s="77"/>
      <c r="AN94" s="77"/>
      <c r="AO94" s="77"/>
      <c r="AP94" s="77"/>
      <c r="AQ94" s="77"/>
      <c r="AR94" s="77"/>
      <c r="AS94" s="77"/>
      <c r="AT94" s="77" t="s">
        <v>442</v>
      </c>
      <c r="AU94" s="77"/>
      <c r="AV94" s="77"/>
      <c r="AW94" s="77" t="s">
        <v>345</v>
      </c>
      <c r="AX94" s="77"/>
      <c r="AY94" s="77"/>
      <c r="AZ94" s="77"/>
      <c r="BA94" s="77"/>
      <c r="BB94" s="77"/>
      <c r="BC94" s="77"/>
      <c r="BD94" s="77"/>
      <c r="BE94" s="77"/>
      <c r="BF94" s="77"/>
      <c r="BG94" s="77"/>
      <c r="BH94" s="78" t="s">
        <v>362</v>
      </c>
      <c r="BI94" s="78" t="s">
        <v>438</v>
      </c>
      <c r="BJ94" s="78" t="s">
        <v>384</v>
      </c>
      <c r="BK94" s="78" t="s">
        <v>382</v>
      </c>
      <c r="BL94" s="78" t="s">
        <v>25</v>
      </c>
      <c r="BM94" s="78">
        <v>7</v>
      </c>
      <c r="BN94" s="78">
        <v>7</v>
      </c>
      <c r="BO94" s="78"/>
      <c r="BP94" s="78"/>
      <c r="BQ94" s="78"/>
      <c r="BR94" s="78"/>
      <c r="BS94" s="78"/>
      <c r="BT94" s="78"/>
      <c r="BU94" s="78"/>
      <c r="BV94" s="78"/>
      <c r="BW94" s="78"/>
      <c r="BX94" s="78"/>
      <c r="BY94" s="78"/>
      <c r="BZ94" s="78"/>
      <c r="CA94" s="78"/>
      <c r="CB94" s="78"/>
      <c r="CC94" s="78"/>
      <c r="CD94" s="78"/>
      <c r="CE94" s="78"/>
      <c r="CF94" s="78"/>
      <c r="CG94" s="78"/>
      <c r="CH94" s="78"/>
      <c r="CI94" s="78">
        <v>5</v>
      </c>
      <c r="CJ94" s="78"/>
      <c r="CK94" s="78"/>
      <c r="CL94" s="78"/>
      <c r="CM94" s="78"/>
      <c r="CN94" s="78">
        <v>8</v>
      </c>
      <c r="CO94" s="79"/>
      <c r="CP94" s="80">
        <f t="shared" si="16"/>
        <v>0</v>
      </c>
      <c r="CQ94" s="81" t="str">
        <f t="shared" si="15"/>
        <v>Yes</v>
      </c>
      <c r="CR94" s="81" t="str">
        <f t="shared" si="17"/>
        <v>No</v>
      </c>
      <c r="CS94" s="81">
        <f t="shared" si="18"/>
        <v>6.4019999999999992</v>
      </c>
      <c r="CT94" s="81">
        <f t="shared" si="20"/>
        <v>-6.4019999999999992</v>
      </c>
      <c r="CU94" s="81">
        <f t="shared" si="20"/>
        <v>-6.4019999999999992</v>
      </c>
      <c r="CV94" s="81">
        <f t="shared" si="20"/>
        <v>-6.4019999999999992</v>
      </c>
      <c r="CW94" s="81">
        <f t="shared" si="20"/>
        <v>-6.4019999999999992</v>
      </c>
      <c r="CX94" s="81">
        <f t="shared" si="20"/>
        <v>-6.4019999999999992</v>
      </c>
      <c r="CY94" s="81">
        <f t="shared" si="20"/>
        <v>-6.4019999999999992</v>
      </c>
      <c r="CZ94" s="81">
        <f t="shared" si="20"/>
        <v>-6.4019999999999992</v>
      </c>
      <c r="DA94" s="81">
        <f t="shared" si="19"/>
        <v>-12.803999999999998</v>
      </c>
      <c r="DB94" s="81">
        <f t="shared" si="21"/>
        <v>-6.4019999999999992</v>
      </c>
      <c r="DC94" s="81">
        <f t="shared" si="21"/>
        <v>-6.4019999999999992</v>
      </c>
      <c r="DD94" s="81">
        <f t="shared" si="21"/>
        <v>-6.4019999999999992</v>
      </c>
      <c r="DE94" s="81">
        <f t="shared" si="21"/>
        <v>-6.4019999999999992</v>
      </c>
      <c r="DF94" s="81">
        <f t="shared" si="21"/>
        <v>-6.4019999999999992</v>
      </c>
      <c r="DG94" s="81">
        <f t="shared" si="21"/>
        <v>-6.4019999999999992</v>
      </c>
      <c r="DH94" s="81">
        <f t="shared" si="21"/>
        <v>-6.4019999999999992</v>
      </c>
      <c r="DI94" s="81">
        <f t="shared" si="21"/>
        <v>-6.4019999999999992</v>
      </c>
      <c r="DJ94" s="81">
        <f t="shared" si="21"/>
        <v>-6.4019999999999992</v>
      </c>
      <c r="DK94" s="81">
        <f t="shared" si="21"/>
        <v>-6.4019999999999992</v>
      </c>
      <c r="DL94" s="81">
        <f t="shared" si="21"/>
        <v>-6.4019999999999992</v>
      </c>
      <c r="DM94" s="81">
        <f t="shared" si="21"/>
        <v>-6.4019999999999992</v>
      </c>
      <c r="DN94" s="81">
        <f t="shared" si="21"/>
        <v>-1.4019999999999992</v>
      </c>
      <c r="DO94" s="81">
        <f t="shared" si="21"/>
        <v>-6.4019999999999992</v>
      </c>
      <c r="DP94" s="81">
        <f t="shared" si="21"/>
        <v>-6.4019999999999992</v>
      </c>
      <c r="DQ94" s="81">
        <f t="shared" si="13"/>
        <v>-6.4019999999999992</v>
      </c>
      <c r="DR94" s="81">
        <f t="shared" si="13"/>
        <v>-6.4019999999999992</v>
      </c>
      <c r="DS94" s="81">
        <f t="shared" si="13"/>
        <v>1.5980000000000008</v>
      </c>
    </row>
    <row r="95" spans="1:123" x14ac:dyDescent="0.25">
      <c r="A95" s="75" t="s">
        <v>614</v>
      </c>
      <c r="B95" s="75" t="s">
        <v>615</v>
      </c>
      <c r="C95" s="75" t="s">
        <v>90</v>
      </c>
      <c r="D95" s="75" t="s">
        <v>108</v>
      </c>
      <c r="E95" s="75">
        <v>-1.1910000000000001</v>
      </c>
      <c r="F95" s="75">
        <v>2.4</v>
      </c>
      <c r="G95" s="75">
        <v>35.909999999999997</v>
      </c>
      <c r="H95" s="75"/>
      <c r="I95" s="75" t="s">
        <v>353</v>
      </c>
      <c r="J95" s="75"/>
      <c r="K95" s="75" t="s">
        <v>336</v>
      </c>
      <c r="L95" s="75"/>
      <c r="M95" s="75"/>
      <c r="N95" s="75"/>
      <c r="O95" s="75"/>
      <c r="P95" s="75" t="s">
        <v>354</v>
      </c>
      <c r="Q95" s="75" t="s">
        <v>354</v>
      </c>
      <c r="R95" s="75"/>
      <c r="S95" s="75" t="s">
        <v>441</v>
      </c>
      <c r="T95" s="75"/>
      <c r="U95" s="75"/>
      <c r="V95" s="75"/>
      <c r="W95" s="75" t="s">
        <v>413</v>
      </c>
      <c r="X95" s="75"/>
      <c r="Y95" s="75"/>
      <c r="Z95" s="75"/>
      <c r="AA95" s="75"/>
      <c r="AB95" s="75"/>
      <c r="AC95" s="75" t="s">
        <v>343</v>
      </c>
      <c r="AD95" s="75"/>
      <c r="AE95" s="75" t="s">
        <v>422</v>
      </c>
      <c r="AF95" s="75" t="s">
        <v>402</v>
      </c>
      <c r="AG95" s="75"/>
      <c r="AH95" s="75" t="s">
        <v>414</v>
      </c>
      <c r="AI95" s="76"/>
      <c r="AJ95" s="77" t="s">
        <v>344</v>
      </c>
      <c r="AK95" s="77"/>
      <c r="AL95" s="77"/>
      <c r="AM95" s="77"/>
      <c r="AN95" s="77"/>
      <c r="AO95" s="77"/>
      <c r="AP95" s="77"/>
      <c r="AQ95" s="77"/>
      <c r="AR95" s="77" t="s">
        <v>344</v>
      </c>
      <c r="AS95" s="77"/>
      <c r="AT95" s="77" t="s">
        <v>442</v>
      </c>
      <c r="AU95" s="77"/>
      <c r="AV95" s="77"/>
      <c r="AW95" s="77"/>
      <c r="AX95" s="77"/>
      <c r="AY95" s="77" t="s">
        <v>616</v>
      </c>
      <c r="AZ95" s="77"/>
      <c r="BA95" s="77"/>
      <c r="BB95" s="77" t="s">
        <v>350</v>
      </c>
      <c r="BC95" s="77"/>
      <c r="BD95" s="77"/>
      <c r="BE95" s="77"/>
      <c r="BF95" s="77"/>
      <c r="BG95" s="77"/>
      <c r="BH95" s="78" t="s">
        <v>345</v>
      </c>
      <c r="BI95" s="78" t="s">
        <v>345</v>
      </c>
      <c r="BJ95" s="78" t="s">
        <v>345</v>
      </c>
      <c r="BK95" s="78" t="s">
        <v>350</v>
      </c>
      <c r="BL95" s="78" t="s">
        <v>41</v>
      </c>
      <c r="BM95" s="78">
        <v>4</v>
      </c>
      <c r="BN95" s="78">
        <v>4</v>
      </c>
      <c r="BO95" s="78"/>
      <c r="BP95" s="78"/>
      <c r="BQ95" s="78"/>
      <c r="BR95" s="78">
        <v>4</v>
      </c>
      <c r="BS95" s="78"/>
      <c r="BT95" s="78"/>
      <c r="BU95" s="78"/>
      <c r="BV95" s="78">
        <v>12</v>
      </c>
      <c r="BW95" s="78">
        <v>6</v>
      </c>
      <c r="BX95" s="78">
        <v>6</v>
      </c>
      <c r="BY95" s="78"/>
      <c r="BZ95" s="78">
        <v>4</v>
      </c>
      <c r="CA95" s="78"/>
      <c r="CB95" s="78"/>
      <c r="CC95" s="78"/>
      <c r="CD95" s="78"/>
      <c r="CE95" s="78"/>
      <c r="CF95" s="78"/>
      <c r="CG95" s="78"/>
      <c r="CH95" s="78"/>
      <c r="CI95" s="78"/>
      <c r="CJ95" s="78">
        <v>4</v>
      </c>
      <c r="CK95" s="78"/>
      <c r="CL95" s="78"/>
      <c r="CM95" s="78"/>
      <c r="CN95" s="78">
        <v>8</v>
      </c>
      <c r="CO95" s="79"/>
      <c r="CP95" s="80">
        <f t="shared" si="16"/>
        <v>0</v>
      </c>
      <c r="CQ95" s="81" t="str">
        <f t="shared" si="15"/>
        <v>Yes</v>
      </c>
      <c r="CR95" s="81" t="str">
        <f t="shared" si="17"/>
        <v>No</v>
      </c>
      <c r="CS95" s="81">
        <f t="shared" si="18"/>
        <v>3.5909999999999997</v>
      </c>
      <c r="CT95" s="81">
        <f t="shared" si="20"/>
        <v>-3.5909999999999997</v>
      </c>
      <c r="CU95" s="81">
        <f t="shared" si="20"/>
        <v>-3.5909999999999997</v>
      </c>
      <c r="CV95" s="81">
        <f t="shared" si="20"/>
        <v>-3.5909999999999997</v>
      </c>
      <c r="CW95" s="81">
        <f t="shared" si="20"/>
        <v>0.40900000000000025</v>
      </c>
      <c r="CX95" s="81">
        <f t="shared" si="20"/>
        <v>-3.5909999999999997</v>
      </c>
      <c r="CY95" s="81">
        <f t="shared" si="20"/>
        <v>-3.5909999999999997</v>
      </c>
      <c r="CZ95" s="81">
        <f t="shared" si="20"/>
        <v>-3.5909999999999997</v>
      </c>
      <c r="DA95" s="81">
        <f t="shared" si="19"/>
        <v>4.8180000000000005</v>
      </c>
      <c r="DB95" s="81">
        <f t="shared" si="21"/>
        <v>2.4090000000000003</v>
      </c>
      <c r="DC95" s="81">
        <f t="shared" si="21"/>
        <v>2.4090000000000003</v>
      </c>
      <c r="DD95" s="81">
        <f t="shared" si="21"/>
        <v>-3.5909999999999997</v>
      </c>
      <c r="DE95" s="81">
        <f t="shared" si="21"/>
        <v>0.40900000000000025</v>
      </c>
      <c r="DF95" s="81">
        <f t="shared" si="21"/>
        <v>-3.5909999999999997</v>
      </c>
      <c r="DG95" s="81">
        <f t="shared" si="21"/>
        <v>-3.5909999999999997</v>
      </c>
      <c r="DH95" s="81">
        <f t="shared" si="21"/>
        <v>-3.5909999999999997</v>
      </c>
      <c r="DI95" s="81">
        <f t="shared" si="21"/>
        <v>-3.5909999999999997</v>
      </c>
      <c r="DJ95" s="81">
        <f t="shared" si="21"/>
        <v>-3.5909999999999997</v>
      </c>
      <c r="DK95" s="81">
        <f t="shared" si="21"/>
        <v>-3.5909999999999997</v>
      </c>
      <c r="DL95" s="81">
        <f t="shared" si="21"/>
        <v>-3.5909999999999997</v>
      </c>
      <c r="DM95" s="81">
        <f t="shared" si="21"/>
        <v>-3.5909999999999997</v>
      </c>
      <c r="DN95" s="81">
        <f t="shared" si="21"/>
        <v>-3.5909999999999997</v>
      </c>
      <c r="DO95" s="81">
        <f t="shared" si="21"/>
        <v>0.40900000000000025</v>
      </c>
      <c r="DP95" s="81">
        <f t="shared" si="21"/>
        <v>-3.5909999999999997</v>
      </c>
      <c r="DQ95" s="81">
        <f t="shared" si="21"/>
        <v>-3.5909999999999997</v>
      </c>
      <c r="DR95" s="81">
        <f t="shared" ref="DR95:DS120" si="22">IF($G95&gt;0,CM95-$CS95,"")</f>
        <v>-3.5909999999999997</v>
      </c>
      <c r="DS95" s="81">
        <f t="shared" si="22"/>
        <v>4.4090000000000007</v>
      </c>
    </row>
    <row r="96" spans="1:123" x14ac:dyDescent="0.25">
      <c r="A96" s="75" t="s">
        <v>617</v>
      </c>
      <c r="B96" s="75" t="s">
        <v>618</v>
      </c>
      <c r="C96" s="75" t="s">
        <v>90</v>
      </c>
      <c r="D96" s="75" t="s">
        <v>40</v>
      </c>
      <c r="E96" s="75">
        <v>-3.2719999999999998</v>
      </c>
      <c r="F96" s="75">
        <v>2.2999999999999998</v>
      </c>
      <c r="G96" s="75">
        <v>55.72</v>
      </c>
      <c r="H96" s="75"/>
      <c r="I96" s="75" t="s">
        <v>336</v>
      </c>
      <c r="J96" s="75"/>
      <c r="K96" s="75" t="s">
        <v>336</v>
      </c>
      <c r="L96" s="75" t="s">
        <v>336</v>
      </c>
      <c r="M96" s="75"/>
      <c r="N96" s="75" t="s">
        <v>337</v>
      </c>
      <c r="O96" s="75"/>
      <c r="P96" s="75" t="s">
        <v>354</v>
      </c>
      <c r="Q96" s="75" t="s">
        <v>354</v>
      </c>
      <c r="R96" s="75"/>
      <c r="S96" s="75"/>
      <c r="T96" s="75"/>
      <c r="U96" s="75"/>
      <c r="V96" s="75"/>
      <c r="W96" s="75" t="s">
        <v>341</v>
      </c>
      <c r="X96" s="75" t="s">
        <v>393</v>
      </c>
      <c r="Y96" s="75" t="s">
        <v>401</v>
      </c>
      <c r="Z96" s="75"/>
      <c r="AA96" s="75"/>
      <c r="AB96" s="75"/>
      <c r="AC96" s="75" t="s">
        <v>343</v>
      </c>
      <c r="AD96" s="75"/>
      <c r="AE96" s="75"/>
      <c r="AF96" s="75" t="s">
        <v>455</v>
      </c>
      <c r="AG96" s="75"/>
      <c r="AH96" s="75"/>
      <c r="AI96" s="76"/>
      <c r="AJ96" s="77" t="s">
        <v>345</v>
      </c>
      <c r="AK96" s="77"/>
      <c r="AL96" s="77"/>
      <c r="AM96" s="77"/>
      <c r="AN96" s="77"/>
      <c r="AO96" s="77"/>
      <c r="AP96" s="77"/>
      <c r="AQ96" s="77"/>
      <c r="AR96" s="77"/>
      <c r="AS96" s="77"/>
      <c r="AT96" s="77" t="s">
        <v>380</v>
      </c>
      <c r="AU96" s="77"/>
      <c r="AV96" s="77"/>
      <c r="AW96" s="77"/>
      <c r="AX96" s="77"/>
      <c r="AY96" s="77" t="s">
        <v>599</v>
      </c>
      <c r="AZ96" s="77" t="s">
        <v>350</v>
      </c>
      <c r="BA96" s="77"/>
      <c r="BB96" s="77"/>
      <c r="BC96" s="77"/>
      <c r="BD96" s="77"/>
      <c r="BE96" s="77"/>
      <c r="BF96" s="77"/>
      <c r="BG96" s="77"/>
      <c r="BH96" s="78" t="s">
        <v>362</v>
      </c>
      <c r="BI96" s="78" t="s">
        <v>362</v>
      </c>
      <c r="BJ96" s="78" t="s">
        <v>362</v>
      </c>
      <c r="BK96" s="78" t="s">
        <v>361</v>
      </c>
      <c r="BL96" s="78" t="s">
        <v>40</v>
      </c>
      <c r="BM96" s="78">
        <v>5.5</v>
      </c>
      <c r="BN96" s="78">
        <v>5.5</v>
      </c>
      <c r="BO96" s="78"/>
      <c r="BP96" s="78"/>
      <c r="BQ96" s="78"/>
      <c r="BR96" s="78"/>
      <c r="BS96" s="78"/>
      <c r="BT96" s="78"/>
      <c r="BU96" s="78"/>
      <c r="BV96" s="78">
        <v>15</v>
      </c>
      <c r="BW96" s="78">
        <v>8</v>
      </c>
      <c r="BX96" s="78">
        <v>7</v>
      </c>
      <c r="BY96" s="78"/>
      <c r="BZ96" s="78">
        <v>5</v>
      </c>
      <c r="CA96" s="78">
        <v>4</v>
      </c>
      <c r="CB96" s="78"/>
      <c r="CC96" s="78"/>
      <c r="CD96" s="78"/>
      <c r="CE96" s="78"/>
      <c r="CF96" s="78"/>
      <c r="CG96" s="78"/>
      <c r="CH96" s="78"/>
      <c r="CI96" s="78"/>
      <c r="CJ96" s="78"/>
      <c r="CK96" s="78"/>
      <c r="CL96" s="78"/>
      <c r="CM96" s="78"/>
      <c r="CN96" s="78">
        <v>9</v>
      </c>
      <c r="CO96" s="79"/>
      <c r="CP96" s="80">
        <f t="shared" si="16"/>
        <v>0</v>
      </c>
      <c r="CQ96" s="81" t="str">
        <f t="shared" si="15"/>
        <v>Yes</v>
      </c>
      <c r="CR96" s="81" t="str">
        <f t="shared" si="17"/>
        <v>No</v>
      </c>
      <c r="CS96" s="81">
        <f t="shared" si="18"/>
        <v>5.5720000000000001</v>
      </c>
      <c r="CT96" s="81">
        <f t="shared" si="20"/>
        <v>-5.5720000000000001</v>
      </c>
      <c r="CU96" s="81">
        <f t="shared" si="20"/>
        <v>-5.5720000000000001</v>
      </c>
      <c r="CV96" s="81">
        <f t="shared" si="20"/>
        <v>-5.5720000000000001</v>
      </c>
      <c r="CW96" s="81">
        <f t="shared" si="20"/>
        <v>-5.5720000000000001</v>
      </c>
      <c r="CX96" s="81">
        <f t="shared" si="20"/>
        <v>-5.5720000000000001</v>
      </c>
      <c r="CY96" s="81">
        <f t="shared" si="20"/>
        <v>-5.5720000000000001</v>
      </c>
      <c r="CZ96" s="81">
        <f t="shared" si="20"/>
        <v>-5.5720000000000001</v>
      </c>
      <c r="DA96" s="81">
        <f t="shared" si="19"/>
        <v>3.8559999999999999</v>
      </c>
      <c r="DB96" s="81">
        <f t="shared" si="21"/>
        <v>2.4279999999999999</v>
      </c>
      <c r="DC96" s="81">
        <f t="shared" si="21"/>
        <v>1.4279999999999999</v>
      </c>
      <c r="DD96" s="81">
        <f t="shared" si="21"/>
        <v>-5.5720000000000001</v>
      </c>
      <c r="DE96" s="81">
        <f t="shared" si="21"/>
        <v>-0.57200000000000006</v>
      </c>
      <c r="DF96" s="81">
        <f t="shared" si="21"/>
        <v>-1.5720000000000001</v>
      </c>
      <c r="DG96" s="81">
        <f t="shared" si="21"/>
        <v>-5.5720000000000001</v>
      </c>
      <c r="DH96" s="81">
        <f t="shared" si="21"/>
        <v>-5.5720000000000001</v>
      </c>
      <c r="DI96" s="81">
        <f t="shared" si="21"/>
        <v>-5.5720000000000001</v>
      </c>
      <c r="DJ96" s="81">
        <f t="shared" si="21"/>
        <v>-5.5720000000000001</v>
      </c>
      <c r="DK96" s="81">
        <f t="shared" si="21"/>
        <v>-5.5720000000000001</v>
      </c>
      <c r="DL96" s="81">
        <f t="shared" si="21"/>
        <v>-5.5720000000000001</v>
      </c>
      <c r="DM96" s="81">
        <f t="shared" si="21"/>
        <v>-5.5720000000000001</v>
      </c>
      <c r="DN96" s="81">
        <f t="shared" si="21"/>
        <v>-5.5720000000000001</v>
      </c>
      <c r="DO96" s="81">
        <f t="shared" si="21"/>
        <v>-5.5720000000000001</v>
      </c>
      <c r="DP96" s="81">
        <f t="shared" si="21"/>
        <v>-5.5720000000000001</v>
      </c>
      <c r="DQ96" s="81">
        <f t="shared" si="21"/>
        <v>-5.5720000000000001</v>
      </c>
      <c r="DR96" s="81">
        <f t="shared" si="22"/>
        <v>-5.5720000000000001</v>
      </c>
      <c r="DS96" s="81">
        <f t="shared" si="22"/>
        <v>3.4279999999999999</v>
      </c>
    </row>
    <row r="97" spans="1:123" x14ac:dyDescent="0.25">
      <c r="A97" s="75" t="s">
        <v>619</v>
      </c>
      <c r="B97" s="75" t="s">
        <v>620</v>
      </c>
      <c r="C97" s="75" t="s">
        <v>40</v>
      </c>
      <c r="D97" s="75"/>
      <c r="E97" s="75"/>
      <c r="F97" s="75">
        <v>1.85</v>
      </c>
      <c r="G97" s="75"/>
      <c r="H97" s="75"/>
      <c r="I97" s="75" t="s">
        <v>353</v>
      </c>
      <c r="J97" s="75"/>
      <c r="K97" s="75" t="s">
        <v>353</v>
      </c>
      <c r="L97" s="75" t="s">
        <v>336</v>
      </c>
      <c r="M97" s="75"/>
      <c r="N97" s="75" t="s">
        <v>337</v>
      </c>
      <c r="O97" s="75"/>
      <c r="P97" s="75" t="s">
        <v>367</v>
      </c>
      <c r="Q97" s="75" t="s">
        <v>367</v>
      </c>
      <c r="R97" s="75" t="s">
        <v>339</v>
      </c>
      <c r="S97" s="75"/>
      <c r="T97" s="75"/>
      <c r="U97" s="75"/>
      <c r="V97" s="75"/>
      <c r="W97" s="75" t="s">
        <v>413</v>
      </c>
      <c r="X97" s="75" t="s">
        <v>393</v>
      </c>
      <c r="Y97" s="75"/>
      <c r="Z97" s="75"/>
      <c r="AA97" s="75" t="s">
        <v>394</v>
      </c>
      <c r="AB97" s="75"/>
      <c r="AC97" s="75" t="s">
        <v>343</v>
      </c>
      <c r="AD97" s="75"/>
      <c r="AE97" s="75"/>
      <c r="AF97" s="75"/>
      <c r="AG97" s="75"/>
      <c r="AH97" s="75"/>
      <c r="AI97" s="76"/>
      <c r="AJ97" s="77"/>
      <c r="AK97" s="77"/>
      <c r="AL97" s="77"/>
      <c r="AM97" s="77"/>
      <c r="AN97" s="77"/>
      <c r="AO97" s="77"/>
      <c r="AP97" s="77"/>
      <c r="AQ97" s="77" t="s">
        <v>465</v>
      </c>
      <c r="AR97" s="77"/>
      <c r="AS97" s="77"/>
      <c r="AT97" s="77" t="s">
        <v>403</v>
      </c>
      <c r="AU97" s="77"/>
      <c r="AV97" s="77"/>
      <c r="AW97" s="77" t="s">
        <v>345</v>
      </c>
      <c r="AX97" s="77"/>
      <c r="AY97" s="77" t="s">
        <v>491</v>
      </c>
      <c r="AZ97" s="77" t="s">
        <v>26</v>
      </c>
      <c r="BA97" s="77" t="s">
        <v>444</v>
      </c>
      <c r="BB97" s="77"/>
      <c r="BC97" s="77"/>
      <c r="BD97" s="77"/>
      <c r="BE97" s="77"/>
      <c r="BF97" s="77"/>
      <c r="BG97" s="77"/>
      <c r="BH97" s="78" t="s">
        <v>345</v>
      </c>
      <c r="BI97" s="78" t="s">
        <v>345</v>
      </c>
      <c r="BJ97" s="78" t="s">
        <v>345</v>
      </c>
      <c r="BK97" s="78" t="s">
        <v>350</v>
      </c>
      <c r="BL97" s="78" t="s">
        <v>41</v>
      </c>
      <c r="BM97" s="78">
        <v>4</v>
      </c>
      <c r="BN97" s="78">
        <v>4</v>
      </c>
      <c r="BO97" s="78"/>
      <c r="BP97" s="78"/>
      <c r="BQ97" s="78"/>
      <c r="BR97" s="78"/>
      <c r="BS97" s="78"/>
      <c r="BT97" s="78"/>
      <c r="BU97" s="78"/>
      <c r="BV97" s="78">
        <v>6</v>
      </c>
      <c r="BW97" s="78">
        <v>3</v>
      </c>
      <c r="BX97" s="78">
        <v>3</v>
      </c>
      <c r="BY97" s="78"/>
      <c r="BZ97" s="78"/>
      <c r="CA97" s="78">
        <v>0</v>
      </c>
      <c r="CB97" s="78"/>
      <c r="CC97" s="78"/>
      <c r="CD97" s="78"/>
      <c r="CE97" s="78"/>
      <c r="CF97" s="78">
        <v>5.5</v>
      </c>
      <c r="CG97" s="78"/>
      <c r="CH97" s="78"/>
      <c r="CI97" s="78">
        <v>5</v>
      </c>
      <c r="CJ97" s="78"/>
      <c r="CK97" s="78"/>
      <c r="CL97" s="78"/>
      <c r="CM97" s="78">
        <v>1</v>
      </c>
      <c r="CN97" s="78">
        <v>6</v>
      </c>
      <c r="CO97" s="79"/>
      <c r="CP97" s="80">
        <f t="shared" si="16"/>
        <v>1</v>
      </c>
      <c r="CQ97" s="81" t="str">
        <f t="shared" si="15"/>
        <v>Yes</v>
      </c>
      <c r="CR97" s="81" t="str">
        <f t="shared" si="17"/>
        <v>No</v>
      </c>
      <c r="CS97" s="81">
        <f t="shared" si="18"/>
        <v>0</v>
      </c>
      <c r="CT97" s="81" t="str">
        <f t="shared" si="20"/>
        <v/>
      </c>
      <c r="CU97" s="81" t="str">
        <f t="shared" si="20"/>
        <v/>
      </c>
      <c r="CV97" s="81" t="str">
        <f t="shared" si="20"/>
        <v/>
      </c>
      <c r="CW97" s="81" t="str">
        <f t="shared" si="20"/>
        <v/>
      </c>
      <c r="CX97" s="81" t="str">
        <f t="shared" si="20"/>
        <v/>
      </c>
      <c r="CY97" s="81" t="str">
        <f t="shared" si="20"/>
        <v/>
      </c>
      <c r="CZ97" s="81" t="str">
        <f t="shared" si="20"/>
        <v/>
      </c>
      <c r="DA97" s="81" t="str">
        <f t="shared" si="19"/>
        <v/>
      </c>
      <c r="DB97" s="81" t="str">
        <f t="shared" si="21"/>
        <v/>
      </c>
      <c r="DC97" s="81" t="str">
        <f t="shared" si="21"/>
        <v/>
      </c>
      <c r="DD97" s="81" t="str">
        <f t="shared" si="21"/>
        <v/>
      </c>
      <c r="DE97" s="81" t="str">
        <f t="shared" si="21"/>
        <v/>
      </c>
      <c r="DF97" s="81" t="str">
        <f t="shared" si="21"/>
        <v/>
      </c>
      <c r="DG97" s="81" t="str">
        <f t="shared" si="21"/>
        <v/>
      </c>
      <c r="DH97" s="81" t="str">
        <f t="shared" si="21"/>
        <v/>
      </c>
      <c r="DI97" s="81" t="str">
        <f t="shared" si="21"/>
        <v/>
      </c>
      <c r="DJ97" s="81" t="str">
        <f t="shared" si="21"/>
        <v/>
      </c>
      <c r="DK97" s="81" t="str">
        <f t="shared" si="21"/>
        <v/>
      </c>
      <c r="DL97" s="81" t="str">
        <f t="shared" si="21"/>
        <v/>
      </c>
      <c r="DM97" s="81" t="str">
        <f t="shared" si="21"/>
        <v/>
      </c>
      <c r="DN97" s="81" t="str">
        <f t="shared" si="21"/>
        <v/>
      </c>
      <c r="DO97" s="81" t="str">
        <f t="shared" ref="DO97:DQ120" si="23">IF($G97&gt;0,CJ97-$CS97,"")</f>
        <v/>
      </c>
      <c r="DP97" s="81" t="str">
        <f t="shared" si="23"/>
        <v/>
      </c>
      <c r="DQ97" s="81" t="str">
        <f t="shared" si="23"/>
        <v/>
      </c>
      <c r="DR97" s="81" t="str">
        <f t="shared" si="22"/>
        <v/>
      </c>
      <c r="DS97" s="81" t="str">
        <f t="shared" si="22"/>
        <v/>
      </c>
    </row>
    <row r="98" spans="1:123" x14ac:dyDescent="0.25">
      <c r="A98" s="75" t="s">
        <v>621</v>
      </c>
      <c r="B98" s="75" t="s">
        <v>622</v>
      </c>
      <c r="C98" s="75" t="s">
        <v>90</v>
      </c>
      <c r="D98" s="75" t="s">
        <v>26</v>
      </c>
      <c r="E98" s="75">
        <v>-2.4670000000000001</v>
      </c>
      <c r="F98" s="75">
        <v>4.4000000000000004</v>
      </c>
      <c r="G98" s="75">
        <v>68.67</v>
      </c>
      <c r="H98" s="75"/>
      <c r="I98" s="75" t="s">
        <v>336</v>
      </c>
      <c r="J98" s="75" t="s">
        <v>353</v>
      </c>
      <c r="K98" s="75" t="s">
        <v>336</v>
      </c>
      <c r="L98" s="75"/>
      <c r="M98" s="75"/>
      <c r="N98" s="75" t="s">
        <v>366</v>
      </c>
      <c r="O98" s="75"/>
      <c r="P98" s="75" t="s">
        <v>376</v>
      </c>
      <c r="Q98" s="75" t="s">
        <v>376</v>
      </c>
      <c r="R98" s="75" t="s">
        <v>339</v>
      </c>
      <c r="S98" s="75" t="s">
        <v>441</v>
      </c>
      <c r="T98" s="75"/>
      <c r="U98" s="75"/>
      <c r="V98" s="75"/>
      <c r="W98" s="75" t="s">
        <v>377</v>
      </c>
      <c r="X98" s="75"/>
      <c r="Y98" s="75" t="s">
        <v>401</v>
      </c>
      <c r="Z98" s="75"/>
      <c r="AA98" s="75"/>
      <c r="AB98" s="75"/>
      <c r="AC98" s="75" t="s">
        <v>378</v>
      </c>
      <c r="AD98" s="75"/>
      <c r="AE98" s="75"/>
      <c r="AF98" s="75"/>
      <c r="AG98" s="75"/>
      <c r="AH98" s="75"/>
      <c r="AI98" s="76"/>
      <c r="AJ98" s="77"/>
      <c r="AK98" s="77"/>
      <c r="AL98" s="77"/>
      <c r="AM98" s="77"/>
      <c r="AN98" s="77"/>
      <c r="AO98" s="77"/>
      <c r="AP98" s="77"/>
      <c r="AQ98" s="77"/>
      <c r="AR98" s="77" t="s">
        <v>442</v>
      </c>
      <c r="AS98" s="77"/>
      <c r="AT98" s="77" t="s">
        <v>433</v>
      </c>
      <c r="AU98" s="77"/>
      <c r="AV98" s="77"/>
      <c r="AW98" s="77"/>
      <c r="AX98" s="77"/>
      <c r="AY98" s="77" t="s">
        <v>599</v>
      </c>
      <c r="AZ98" s="77" t="s">
        <v>349</v>
      </c>
      <c r="BA98" s="77" t="s">
        <v>382</v>
      </c>
      <c r="BB98" s="77"/>
      <c r="BC98" s="77"/>
      <c r="BD98" s="77"/>
      <c r="BE98" s="77"/>
      <c r="BF98" s="77"/>
      <c r="BG98" s="77"/>
      <c r="BH98" s="78" t="s">
        <v>384</v>
      </c>
      <c r="BI98" s="78" t="s">
        <v>438</v>
      </c>
      <c r="BJ98" s="78" t="s">
        <v>384</v>
      </c>
      <c r="BK98" s="78" t="s">
        <v>382</v>
      </c>
      <c r="BL98" s="78" t="s">
        <v>25</v>
      </c>
      <c r="BM98" s="78">
        <v>7</v>
      </c>
      <c r="BN98" s="78">
        <v>7</v>
      </c>
      <c r="BO98" s="78"/>
      <c r="BP98" s="78"/>
      <c r="BQ98" s="78"/>
      <c r="BR98" s="78">
        <v>8</v>
      </c>
      <c r="BS98" s="78"/>
      <c r="BT98" s="78"/>
      <c r="BU98" s="78"/>
      <c r="BV98" s="78">
        <v>15</v>
      </c>
      <c r="BW98" s="78">
        <v>8</v>
      </c>
      <c r="BX98" s="78">
        <v>7</v>
      </c>
      <c r="BY98" s="78"/>
      <c r="BZ98" s="78"/>
      <c r="CA98" s="78">
        <v>4</v>
      </c>
      <c r="CB98" s="78"/>
      <c r="CC98" s="78"/>
      <c r="CD98" s="78"/>
      <c r="CE98" s="78"/>
      <c r="CF98" s="78">
        <v>7</v>
      </c>
      <c r="CG98" s="78"/>
      <c r="CH98" s="78"/>
      <c r="CI98" s="78"/>
      <c r="CJ98" s="78"/>
      <c r="CK98" s="78"/>
      <c r="CL98" s="78"/>
      <c r="CM98" s="78"/>
      <c r="CN98" s="78">
        <v>7</v>
      </c>
      <c r="CO98" s="79"/>
      <c r="CP98" s="80">
        <f t="shared" si="16"/>
        <v>0</v>
      </c>
      <c r="CQ98" s="81" t="str">
        <f t="shared" si="15"/>
        <v>Yes</v>
      </c>
      <c r="CR98" s="81" t="str">
        <f t="shared" si="17"/>
        <v>No</v>
      </c>
      <c r="CS98" s="81">
        <f t="shared" si="18"/>
        <v>6.867</v>
      </c>
      <c r="CT98" s="81">
        <f t="shared" si="20"/>
        <v>-6.867</v>
      </c>
      <c r="CU98" s="81">
        <f t="shared" si="20"/>
        <v>-6.867</v>
      </c>
      <c r="CV98" s="81">
        <f t="shared" si="20"/>
        <v>-6.867</v>
      </c>
      <c r="CW98" s="81">
        <f t="shared" si="20"/>
        <v>1.133</v>
      </c>
      <c r="CX98" s="81">
        <f t="shared" si="20"/>
        <v>-6.867</v>
      </c>
      <c r="CY98" s="81">
        <f t="shared" si="20"/>
        <v>-6.867</v>
      </c>
      <c r="CZ98" s="81">
        <f t="shared" si="20"/>
        <v>-6.867</v>
      </c>
      <c r="DA98" s="81">
        <f t="shared" si="19"/>
        <v>1.266</v>
      </c>
      <c r="DB98" s="81">
        <f t="shared" ref="DB98:DN117" si="24">IF($G98&gt;0,BW98-$CS98,"")</f>
        <v>1.133</v>
      </c>
      <c r="DC98" s="81">
        <f t="shared" si="24"/>
        <v>0.13300000000000001</v>
      </c>
      <c r="DD98" s="81">
        <f t="shared" si="24"/>
        <v>-6.867</v>
      </c>
      <c r="DE98" s="81">
        <f t="shared" si="24"/>
        <v>-6.867</v>
      </c>
      <c r="DF98" s="81">
        <f t="shared" si="24"/>
        <v>-2.867</v>
      </c>
      <c r="DG98" s="81">
        <f t="shared" si="24"/>
        <v>-6.867</v>
      </c>
      <c r="DH98" s="81">
        <f t="shared" si="24"/>
        <v>-6.867</v>
      </c>
      <c r="DI98" s="81">
        <f t="shared" si="24"/>
        <v>-6.867</v>
      </c>
      <c r="DJ98" s="81">
        <f t="shared" si="24"/>
        <v>-6.867</v>
      </c>
      <c r="DK98" s="81">
        <f t="shared" si="24"/>
        <v>0.13300000000000001</v>
      </c>
      <c r="DL98" s="81">
        <f t="shared" si="24"/>
        <v>-6.867</v>
      </c>
      <c r="DM98" s="81">
        <f t="shared" si="24"/>
        <v>-6.867</v>
      </c>
      <c r="DN98" s="81">
        <f t="shared" si="24"/>
        <v>-6.867</v>
      </c>
      <c r="DO98" s="81">
        <f t="shared" si="23"/>
        <v>-6.867</v>
      </c>
      <c r="DP98" s="81">
        <f t="shared" si="23"/>
        <v>-6.867</v>
      </c>
      <c r="DQ98" s="81">
        <f t="shared" si="23"/>
        <v>-6.867</v>
      </c>
      <c r="DR98" s="81">
        <f t="shared" si="22"/>
        <v>-6.867</v>
      </c>
      <c r="DS98" s="81">
        <f t="shared" si="22"/>
        <v>0.13300000000000001</v>
      </c>
    </row>
    <row r="99" spans="1:123" x14ac:dyDescent="0.25">
      <c r="A99" s="75" t="s">
        <v>623</v>
      </c>
      <c r="B99" s="75" t="s">
        <v>421</v>
      </c>
      <c r="C99" s="75" t="s">
        <v>90</v>
      </c>
      <c r="D99" s="75" t="s">
        <v>26</v>
      </c>
      <c r="E99" s="75">
        <v>-3.7519999999999998</v>
      </c>
      <c r="F99" s="75">
        <v>2.65</v>
      </c>
      <c r="G99" s="75">
        <v>64.02</v>
      </c>
      <c r="H99" s="75"/>
      <c r="I99" s="75" t="s">
        <v>336</v>
      </c>
      <c r="J99" s="75" t="s">
        <v>353</v>
      </c>
      <c r="K99" s="75" t="s">
        <v>336</v>
      </c>
      <c r="L99" s="75" t="s">
        <v>336</v>
      </c>
      <c r="M99" s="75"/>
      <c r="N99" s="75"/>
      <c r="O99" s="75"/>
      <c r="P99" s="75" t="s">
        <v>376</v>
      </c>
      <c r="Q99" s="75" t="s">
        <v>376</v>
      </c>
      <c r="R99" s="75"/>
      <c r="S99" s="75"/>
      <c r="T99" s="75" t="s">
        <v>356</v>
      </c>
      <c r="U99" s="75"/>
      <c r="V99" s="75"/>
      <c r="W99" s="75" t="s">
        <v>377</v>
      </c>
      <c r="X99" s="75"/>
      <c r="Y99" s="75" t="s">
        <v>401</v>
      </c>
      <c r="Z99" s="75"/>
      <c r="AA99" s="75"/>
      <c r="AB99" s="75"/>
      <c r="AC99" s="75"/>
      <c r="AD99" s="75" t="s">
        <v>370</v>
      </c>
      <c r="AE99" s="75"/>
      <c r="AF99" s="75"/>
      <c r="AG99" s="75" t="s">
        <v>357</v>
      </c>
      <c r="AH99" s="75"/>
      <c r="AI99" s="76"/>
      <c r="AJ99" s="77"/>
      <c r="AK99" s="77"/>
      <c r="AL99" s="77"/>
      <c r="AM99" s="77"/>
      <c r="AN99" s="77"/>
      <c r="AO99" s="77"/>
      <c r="AP99" s="77"/>
      <c r="AQ99" s="77"/>
      <c r="AR99" s="77"/>
      <c r="AS99" s="77" t="s">
        <v>438</v>
      </c>
      <c r="AT99" s="77" t="s">
        <v>358</v>
      </c>
      <c r="AU99" s="77"/>
      <c r="AV99" s="77"/>
      <c r="AW99" s="77"/>
      <c r="AX99" s="77"/>
      <c r="AY99" s="77"/>
      <c r="AZ99" s="77"/>
      <c r="BA99" s="77"/>
      <c r="BB99" s="77"/>
      <c r="BC99" s="77" t="s">
        <v>573</v>
      </c>
      <c r="BD99" s="77"/>
      <c r="BE99" s="77"/>
      <c r="BF99" s="77"/>
      <c r="BG99" s="77"/>
      <c r="BH99" s="78" t="s">
        <v>384</v>
      </c>
      <c r="BI99" s="78" t="s">
        <v>384</v>
      </c>
      <c r="BJ99" s="78" t="s">
        <v>384</v>
      </c>
      <c r="BK99" s="78" t="s">
        <v>382</v>
      </c>
      <c r="BL99" s="78" t="s">
        <v>25</v>
      </c>
      <c r="BM99" s="78">
        <v>7</v>
      </c>
      <c r="BN99" s="78">
        <v>7</v>
      </c>
      <c r="BO99" s="78"/>
      <c r="BP99" s="78"/>
      <c r="BQ99" s="78"/>
      <c r="BR99" s="78"/>
      <c r="BS99" s="78"/>
      <c r="BT99" s="78">
        <v>8</v>
      </c>
      <c r="BU99" s="78"/>
      <c r="BV99" s="78"/>
      <c r="BW99" s="78"/>
      <c r="BX99" s="78"/>
      <c r="BY99" s="78"/>
      <c r="BZ99" s="78"/>
      <c r="CA99" s="78"/>
      <c r="CB99" s="78"/>
      <c r="CC99" s="78"/>
      <c r="CD99" s="78"/>
      <c r="CE99" s="78"/>
      <c r="CF99" s="78"/>
      <c r="CG99" s="78"/>
      <c r="CH99" s="78"/>
      <c r="CI99" s="78"/>
      <c r="CJ99" s="78"/>
      <c r="CK99" s="78">
        <v>8.5</v>
      </c>
      <c r="CL99" s="78"/>
      <c r="CM99" s="78"/>
      <c r="CN99" s="78">
        <v>8</v>
      </c>
      <c r="CO99" s="79"/>
      <c r="CP99" s="80">
        <f t="shared" si="16"/>
        <v>0</v>
      </c>
      <c r="CQ99" s="81" t="str">
        <f t="shared" si="15"/>
        <v>Yes</v>
      </c>
      <c r="CR99" s="81" t="str">
        <f t="shared" si="17"/>
        <v>No</v>
      </c>
      <c r="CS99" s="81">
        <f t="shared" si="18"/>
        <v>6.4019999999999992</v>
      </c>
      <c r="CT99" s="81">
        <f t="shared" si="20"/>
        <v>-6.4019999999999992</v>
      </c>
      <c r="CU99" s="81">
        <f t="shared" si="20"/>
        <v>-6.4019999999999992</v>
      </c>
      <c r="CV99" s="81">
        <f t="shared" si="20"/>
        <v>-6.4019999999999992</v>
      </c>
      <c r="CW99" s="81">
        <f t="shared" si="20"/>
        <v>-6.4019999999999992</v>
      </c>
      <c r="CX99" s="81">
        <f t="shared" si="20"/>
        <v>-6.4019999999999992</v>
      </c>
      <c r="CY99" s="81">
        <f t="shared" si="20"/>
        <v>1.5980000000000008</v>
      </c>
      <c r="CZ99" s="81">
        <f t="shared" si="20"/>
        <v>-6.4019999999999992</v>
      </c>
      <c r="DA99" s="81">
        <f t="shared" si="19"/>
        <v>-12.803999999999998</v>
      </c>
      <c r="DB99" s="81">
        <f t="shared" si="24"/>
        <v>-6.4019999999999992</v>
      </c>
      <c r="DC99" s="81">
        <f t="shared" si="24"/>
        <v>-6.4019999999999992</v>
      </c>
      <c r="DD99" s="81">
        <f t="shared" si="24"/>
        <v>-6.4019999999999992</v>
      </c>
      <c r="DE99" s="81">
        <f t="shared" si="24"/>
        <v>-6.4019999999999992</v>
      </c>
      <c r="DF99" s="81">
        <f t="shared" si="24"/>
        <v>-6.4019999999999992</v>
      </c>
      <c r="DG99" s="81">
        <f t="shared" si="24"/>
        <v>-6.4019999999999992</v>
      </c>
      <c r="DH99" s="81">
        <f t="shared" si="24"/>
        <v>-6.4019999999999992</v>
      </c>
      <c r="DI99" s="81">
        <f t="shared" si="24"/>
        <v>-6.4019999999999992</v>
      </c>
      <c r="DJ99" s="81">
        <f t="shared" si="24"/>
        <v>-6.4019999999999992</v>
      </c>
      <c r="DK99" s="81">
        <f t="shared" si="24"/>
        <v>-6.4019999999999992</v>
      </c>
      <c r="DL99" s="81">
        <f t="shared" si="24"/>
        <v>-6.4019999999999992</v>
      </c>
      <c r="DM99" s="81">
        <f t="shared" si="24"/>
        <v>-6.4019999999999992</v>
      </c>
      <c r="DN99" s="81">
        <f t="shared" si="24"/>
        <v>-6.4019999999999992</v>
      </c>
      <c r="DO99" s="81">
        <f t="shared" si="23"/>
        <v>-6.4019999999999992</v>
      </c>
      <c r="DP99" s="81">
        <f t="shared" si="23"/>
        <v>2.0980000000000008</v>
      </c>
      <c r="DQ99" s="81">
        <f t="shared" si="23"/>
        <v>-6.4019999999999992</v>
      </c>
      <c r="DR99" s="81">
        <f t="shared" si="22"/>
        <v>-6.4019999999999992</v>
      </c>
      <c r="DS99" s="81">
        <f t="shared" si="22"/>
        <v>1.5980000000000008</v>
      </c>
    </row>
    <row r="100" spans="1:123" x14ac:dyDescent="0.25">
      <c r="A100" s="75" t="s">
        <v>624</v>
      </c>
      <c r="B100" s="75" t="s">
        <v>625</v>
      </c>
      <c r="C100" s="75" t="s">
        <v>40</v>
      </c>
      <c r="D100" s="75" t="s">
        <v>26</v>
      </c>
      <c r="E100" s="75">
        <v>-3.74</v>
      </c>
      <c r="F100" s="75">
        <v>2.9</v>
      </c>
      <c r="G100" s="75">
        <v>66.400000000000006</v>
      </c>
      <c r="H100" s="75"/>
      <c r="I100" s="75" t="s">
        <v>336</v>
      </c>
      <c r="J100" s="75" t="s">
        <v>353</v>
      </c>
      <c r="K100" s="75" t="s">
        <v>336</v>
      </c>
      <c r="L100" s="75"/>
      <c r="M100" s="75"/>
      <c r="N100" s="75" t="s">
        <v>337</v>
      </c>
      <c r="O100" s="75"/>
      <c r="P100" s="75" t="s">
        <v>376</v>
      </c>
      <c r="Q100" s="75" t="s">
        <v>376</v>
      </c>
      <c r="R100" s="75"/>
      <c r="S100" s="75"/>
      <c r="T100" s="75" t="s">
        <v>340</v>
      </c>
      <c r="U100" s="75"/>
      <c r="V100" s="75" t="s">
        <v>388</v>
      </c>
      <c r="W100" s="75" t="s">
        <v>377</v>
      </c>
      <c r="X100" s="75"/>
      <c r="Y100" s="75"/>
      <c r="Z100" s="75"/>
      <c r="AA100" s="75" t="s">
        <v>342</v>
      </c>
      <c r="AB100" s="75"/>
      <c r="AC100" s="75" t="s">
        <v>378</v>
      </c>
      <c r="AD100" s="75"/>
      <c r="AE100" s="75"/>
      <c r="AF100" s="75"/>
      <c r="AG100" s="75"/>
      <c r="AH100" s="75"/>
      <c r="AI100" s="76"/>
      <c r="AJ100" s="77"/>
      <c r="AK100" s="77"/>
      <c r="AL100" s="77"/>
      <c r="AM100" s="77"/>
      <c r="AN100" s="77"/>
      <c r="AO100" s="77"/>
      <c r="AP100" s="77"/>
      <c r="AQ100" s="77"/>
      <c r="AR100" s="77"/>
      <c r="AS100" s="77" t="s">
        <v>438</v>
      </c>
      <c r="AT100" s="77" t="s">
        <v>358</v>
      </c>
      <c r="AU100" s="77"/>
      <c r="AV100" s="77"/>
      <c r="AW100" s="77" t="s">
        <v>433</v>
      </c>
      <c r="AX100" s="77"/>
      <c r="AY100" s="77" t="s">
        <v>503</v>
      </c>
      <c r="AZ100" s="77" t="s">
        <v>419</v>
      </c>
      <c r="BA100" s="77"/>
      <c r="BB100" s="77"/>
      <c r="BC100" s="77"/>
      <c r="BD100" s="77"/>
      <c r="BE100" s="77"/>
      <c r="BF100" s="77"/>
      <c r="BG100" s="77"/>
      <c r="BH100" s="78" t="s">
        <v>362</v>
      </c>
      <c r="BI100" s="78" t="s">
        <v>438</v>
      </c>
      <c r="BJ100" s="78" t="s">
        <v>384</v>
      </c>
      <c r="BK100" s="78" t="s">
        <v>382</v>
      </c>
      <c r="BL100" s="78" t="s">
        <v>25</v>
      </c>
      <c r="BM100" s="78">
        <v>7</v>
      </c>
      <c r="BN100" s="78">
        <v>7</v>
      </c>
      <c r="BO100" s="78"/>
      <c r="BP100" s="78"/>
      <c r="BQ100" s="78"/>
      <c r="BR100" s="78"/>
      <c r="BS100" s="78"/>
      <c r="BT100" s="78">
        <v>8</v>
      </c>
      <c r="BU100" s="78"/>
      <c r="BV100" s="78">
        <v>13</v>
      </c>
      <c r="BW100" s="78">
        <v>7</v>
      </c>
      <c r="BX100" s="78">
        <v>6</v>
      </c>
      <c r="BY100" s="78"/>
      <c r="BZ100" s="78"/>
      <c r="CA100" s="78">
        <v>2</v>
      </c>
      <c r="CB100" s="78"/>
      <c r="CC100" s="78"/>
      <c r="CD100" s="78"/>
      <c r="CE100" s="78"/>
      <c r="CF100" s="78"/>
      <c r="CG100" s="78"/>
      <c r="CH100" s="78"/>
      <c r="CI100" s="78">
        <v>7</v>
      </c>
      <c r="CJ100" s="78"/>
      <c r="CK100" s="78"/>
      <c r="CL100" s="78"/>
      <c r="CM100" s="78"/>
      <c r="CN100" s="78">
        <v>8</v>
      </c>
      <c r="CO100" s="79"/>
      <c r="CP100" s="80">
        <f t="shared" si="16"/>
        <v>0</v>
      </c>
      <c r="CQ100" s="81" t="str">
        <f t="shared" si="15"/>
        <v>Yes</v>
      </c>
      <c r="CR100" s="81" t="str">
        <f t="shared" si="17"/>
        <v>No</v>
      </c>
      <c r="CS100" s="81">
        <f t="shared" si="18"/>
        <v>6.6400000000000006</v>
      </c>
      <c r="CT100" s="81">
        <f t="shared" ref="CT100:CZ120" si="25">IF($G100&gt;0,BO100-$CS100,"")</f>
        <v>-6.6400000000000006</v>
      </c>
      <c r="CU100" s="81">
        <f t="shared" si="25"/>
        <v>-6.6400000000000006</v>
      </c>
      <c r="CV100" s="81">
        <f t="shared" si="25"/>
        <v>-6.6400000000000006</v>
      </c>
      <c r="CW100" s="81">
        <f t="shared" si="25"/>
        <v>-6.6400000000000006</v>
      </c>
      <c r="CX100" s="81">
        <f t="shared" si="25"/>
        <v>-6.6400000000000006</v>
      </c>
      <c r="CY100" s="81">
        <f t="shared" si="25"/>
        <v>1.3599999999999994</v>
      </c>
      <c r="CZ100" s="81">
        <f t="shared" si="25"/>
        <v>-6.6400000000000006</v>
      </c>
      <c r="DA100" s="81">
        <f t="shared" si="19"/>
        <v>-0.28000000000000114</v>
      </c>
      <c r="DB100" s="81">
        <f t="shared" si="24"/>
        <v>0.35999999999999943</v>
      </c>
      <c r="DC100" s="81">
        <f t="shared" si="24"/>
        <v>-0.64000000000000057</v>
      </c>
      <c r="DD100" s="81">
        <f t="shared" si="24"/>
        <v>-6.6400000000000006</v>
      </c>
      <c r="DE100" s="81">
        <f t="shared" si="24"/>
        <v>-6.6400000000000006</v>
      </c>
      <c r="DF100" s="81">
        <f t="shared" si="24"/>
        <v>-4.6400000000000006</v>
      </c>
      <c r="DG100" s="81">
        <f t="shared" si="24"/>
        <v>-6.6400000000000006</v>
      </c>
      <c r="DH100" s="81">
        <f t="shared" si="24"/>
        <v>-6.6400000000000006</v>
      </c>
      <c r="DI100" s="81">
        <f t="shared" si="24"/>
        <v>-6.6400000000000006</v>
      </c>
      <c r="DJ100" s="81">
        <f t="shared" si="24"/>
        <v>-6.6400000000000006</v>
      </c>
      <c r="DK100" s="81">
        <f t="shared" si="24"/>
        <v>-6.6400000000000006</v>
      </c>
      <c r="DL100" s="81">
        <f t="shared" si="24"/>
        <v>-6.6400000000000006</v>
      </c>
      <c r="DM100" s="81">
        <f t="shared" si="24"/>
        <v>-6.6400000000000006</v>
      </c>
      <c r="DN100" s="81">
        <f t="shared" si="24"/>
        <v>0.35999999999999943</v>
      </c>
      <c r="DO100" s="81">
        <f t="shared" si="23"/>
        <v>-6.6400000000000006</v>
      </c>
      <c r="DP100" s="81">
        <f t="shared" si="23"/>
        <v>-6.6400000000000006</v>
      </c>
      <c r="DQ100" s="81">
        <f t="shared" si="23"/>
        <v>-6.6400000000000006</v>
      </c>
      <c r="DR100" s="81">
        <f t="shared" si="22"/>
        <v>-6.6400000000000006</v>
      </c>
      <c r="DS100" s="81">
        <f t="shared" si="22"/>
        <v>1.3599999999999994</v>
      </c>
    </row>
    <row r="101" spans="1:123" x14ac:dyDescent="0.25">
      <c r="A101" s="75" t="s">
        <v>626</v>
      </c>
      <c r="B101" s="75" t="s">
        <v>627</v>
      </c>
      <c r="C101" s="75" t="s">
        <v>40</v>
      </c>
      <c r="D101" s="75" t="s">
        <v>40</v>
      </c>
      <c r="E101" s="75">
        <v>-1.8779999999999999</v>
      </c>
      <c r="F101" s="75">
        <v>2.2000000000000002</v>
      </c>
      <c r="G101" s="75">
        <v>40.78</v>
      </c>
      <c r="H101" s="75" t="s">
        <v>27</v>
      </c>
      <c r="I101" s="75" t="s">
        <v>336</v>
      </c>
      <c r="J101" s="75"/>
      <c r="K101" s="75" t="s">
        <v>336</v>
      </c>
      <c r="L101" s="75"/>
      <c r="M101" s="75"/>
      <c r="N101" s="75" t="s">
        <v>366</v>
      </c>
      <c r="O101" s="75"/>
      <c r="P101" s="75" t="s">
        <v>338</v>
      </c>
      <c r="Q101" s="75" t="s">
        <v>338</v>
      </c>
      <c r="R101" s="75"/>
      <c r="S101" s="75"/>
      <c r="T101" s="75"/>
      <c r="U101" s="75"/>
      <c r="V101" s="75"/>
      <c r="W101" s="75" t="s">
        <v>413</v>
      </c>
      <c r="X101" s="75"/>
      <c r="Y101" s="75"/>
      <c r="Z101" s="75"/>
      <c r="AA101" s="75"/>
      <c r="AB101" s="75"/>
      <c r="AC101" s="75"/>
      <c r="AD101" s="75" t="s">
        <v>370</v>
      </c>
      <c r="AE101" s="75"/>
      <c r="AF101" s="75"/>
      <c r="AG101" s="75" t="s">
        <v>407</v>
      </c>
      <c r="AH101" s="75" t="s">
        <v>414</v>
      </c>
      <c r="AI101" s="76"/>
      <c r="AJ101" s="77"/>
      <c r="AK101" s="77"/>
      <c r="AL101" s="77"/>
      <c r="AM101" s="77"/>
      <c r="AN101" s="77"/>
      <c r="AO101" s="77"/>
      <c r="AP101" s="77"/>
      <c r="AQ101" s="77" t="s">
        <v>390</v>
      </c>
      <c r="AR101" s="77"/>
      <c r="AS101" s="77"/>
      <c r="AT101" s="77" t="s">
        <v>442</v>
      </c>
      <c r="AU101" s="77"/>
      <c r="AV101" s="77"/>
      <c r="AW101" s="77"/>
      <c r="AX101" s="77"/>
      <c r="AY101" s="77"/>
      <c r="AZ101" s="77" t="s">
        <v>447</v>
      </c>
      <c r="BA101" s="77"/>
      <c r="BB101" s="77" t="s">
        <v>350</v>
      </c>
      <c r="BC101" s="77" t="s">
        <v>628</v>
      </c>
      <c r="BD101" s="77"/>
      <c r="BE101" s="77"/>
      <c r="BF101" s="77"/>
      <c r="BG101" s="77"/>
      <c r="BH101" s="78" t="s">
        <v>345</v>
      </c>
      <c r="BI101" s="78" t="s">
        <v>345</v>
      </c>
      <c r="BJ101" s="78" t="s">
        <v>345</v>
      </c>
      <c r="BK101" s="78" t="s">
        <v>350</v>
      </c>
      <c r="BL101" s="78" t="s">
        <v>41</v>
      </c>
      <c r="BM101" s="78">
        <v>4</v>
      </c>
      <c r="BN101" s="78">
        <v>4</v>
      </c>
      <c r="BO101" s="78"/>
      <c r="BP101" s="78"/>
      <c r="BQ101" s="78"/>
      <c r="BR101" s="78"/>
      <c r="BS101" s="78"/>
      <c r="BT101" s="78"/>
      <c r="BU101" s="78"/>
      <c r="BV101" s="78"/>
      <c r="BW101" s="78"/>
      <c r="BX101" s="78"/>
      <c r="BY101" s="78"/>
      <c r="BZ101" s="78"/>
      <c r="CA101" s="78">
        <v>1.5</v>
      </c>
      <c r="CB101" s="78"/>
      <c r="CC101" s="78"/>
      <c r="CD101" s="78"/>
      <c r="CE101" s="78"/>
      <c r="CF101" s="78"/>
      <c r="CG101" s="78"/>
      <c r="CH101" s="78"/>
      <c r="CI101" s="78"/>
      <c r="CJ101" s="78">
        <v>4</v>
      </c>
      <c r="CK101" s="78">
        <v>2</v>
      </c>
      <c r="CL101" s="78"/>
      <c r="CM101" s="78">
        <v>4</v>
      </c>
      <c r="CN101" s="78">
        <v>8</v>
      </c>
      <c r="CO101" s="79"/>
      <c r="CP101" s="80">
        <f t="shared" si="16"/>
        <v>4</v>
      </c>
      <c r="CQ101" s="81" t="str">
        <f t="shared" si="15"/>
        <v>Yes</v>
      </c>
      <c r="CR101" s="81" t="str">
        <f t="shared" si="17"/>
        <v>No</v>
      </c>
      <c r="CS101" s="81">
        <f t="shared" si="18"/>
        <v>4.0780000000000003</v>
      </c>
      <c r="CT101" s="81">
        <f t="shared" si="25"/>
        <v>-4.0780000000000003</v>
      </c>
      <c r="CU101" s="81">
        <f t="shared" si="25"/>
        <v>-4.0780000000000003</v>
      </c>
      <c r="CV101" s="81">
        <f t="shared" si="25"/>
        <v>-4.0780000000000003</v>
      </c>
      <c r="CW101" s="81">
        <f t="shared" si="25"/>
        <v>-4.0780000000000003</v>
      </c>
      <c r="CX101" s="81">
        <f t="shared" si="25"/>
        <v>-4.0780000000000003</v>
      </c>
      <c r="CY101" s="81">
        <f t="shared" si="25"/>
        <v>-4.0780000000000003</v>
      </c>
      <c r="CZ101" s="81">
        <f t="shared" si="25"/>
        <v>-4.0780000000000003</v>
      </c>
      <c r="DA101" s="81">
        <f t="shared" si="19"/>
        <v>-8.1560000000000006</v>
      </c>
      <c r="DB101" s="81">
        <f t="shared" si="24"/>
        <v>-4.0780000000000003</v>
      </c>
      <c r="DC101" s="81">
        <f t="shared" si="24"/>
        <v>-4.0780000000000003</v>
      </c>
      <c r="DD101" s="81">
        <f t="shared" si="24"/>
        <v>-4.0780000000000003</v>
      </c>
      <c r="DE101" s="81">
        <f t="shared" si="24"/>
        <v>-4.0780000000000003</v>
      </c>
      <c r="DF101" s="81">
        <f t="shared" si="24"/>
        <v>-2.5780000000000003</v>
      </c>
      <c r="DG101" s="81">
        <f t="shared" si="24"/>
        <v>-4.0780000000000003</v>
      </c>
      <c r="DH101" s="81">
        <f t="shared" si="24"/>
        <v>-4.0780000000000003</v>
      </c>
      <c r="DI101" s="81">
        <f t="shared" si="24"/>
        <v>-4.0780000000000003</v>
      </c>
      <c r="DJ101" s="81">
        <f t="shared" si="24"/>
        <v>-4.0780000000000003</v>
      </c>
      <c r="DK101" s="81">
        <f t="shared" si="24"/>
        <v>-4.0780000000000003</v>
      </c>
      <c r="DL101" s="81">
        <f t="shared" si="24"/>
        <v>-4.0780000000000003</v>
      </c>
      <c r="DM101" s="81">
        <f t="shared" si="24"/>
        <v>-4.0780000000000003</v>
      </c>
      <c r="DN101" s="81">
        <f t="shared" si="24"/>
        <v>-4.0780000000000003</v>
      </c>
      <c r="DO101" s="81">
        <f t="shared" si="23"/>
        <v>-7.8000000000000291E-2</v>
      </c>
      <c r="DP101" s="81">
        <f t="shared" si="23"/>
        <v>-2.0780000000000003</v>
      </c>
      <c r="DQ101" s="81">
        <f t="shared" si="23"/>
        <v>-4.0780000000000003</v>
      </c>
      <c r="DR101" s="81">
        <f t="shared" si="22"/>
        <v>-7.8000000000000291E-2</v>
      </c>
      <c r="DS101" s="81">
        <f t="shared" si="22"/>
        <v>3.9219999999999997</v>
      </c>
    </row>
    <row r="102" spans="1:123" x14ac:dyDescent="0.25">
      <c r="A102" s="75" t="s">
        <v>629</v>
      </c>
      <c r="B102" s="75" t="s">
        <v>630</v>
      </c>
      <c r="C102" s="75" t="s">
        <v>90</v>
      </c>
      <c r="D102" s="75" t="s">
        <v>40</v>
      </c>
      <c r="E102" s="75">
        <v>-2.1720000000000002</v>
      </c>
      <c r="F102" s="75">
        <v>3.4</v>
      </c>
      <c r="G102" s="75">
        <v>55.72</v>
      </c>
      <c r="H102" s="75"/>
      <c r="I102" s="75" t="s">
        <v>336</v>
      </c>
      <c r="J102" s="75"/>
      <c r="K102" s="75" t="s">
        <v>336</v>
      </c>
      <c r="L102" s="75"/>
      <c r="M102" s="75"/>
      <c r="N102" s="75" t="s">
        <v>337</v>
      </c>
      <c r="O102" s="75"/>
      <c r="P102" s="75" t="s">
        <v>367</v>
      </c>
      <c r="Q102" s="75" t="s">
        <v>367</v>
      </c>
      <c r="R102" s="75"/>
      <c r="S102" s="75"/>
      <c r="T102" s="75"/>
      <c r="U102" s="75" t="s">
        <v>368</v>
      </c>
      <c r="V102" s="75" t="s">
        <v>388</v>
      </c>
      <c r="W102" s="75" t="s">
        <v>377</v>
      </c>
      <c r="X102" s="75"/>
      <c r="Y102" s="75"/>
      <c r="Z102" s="75"/>
      <c r="AA102" s="75" t="s">
        <v>342</v>
      </c>
      <c r="AB102" s="75"/>
      <c r="AC102" s="75" t="s">
        <v>395</v>
      </c>
      <c r="AD102" s="75"/>
      <c r="AE102" s="75"/>
      <c r="AF102" s="75"/>
      <c r="AG102" s="75"/>
      <c r="AH102" s="75"/>
      <c r="AI102" s="76"/>
      <c r="AJ102" s="77"/>
      <c r="AK102" s="77"/>
      <c r="AL102" s="77"/>
      <c r="AM102" s="77" t="s">
        <v>379</v>
      </c>
      <c r="AN102" s="77"/>
      <c r="AO102" s="77"/>
      <c r="AP102" s="77"/>
      <c r="AQ102" s="77" t="s">
        <v>465</v>
      </c>
      <c r="AR102" s="77"/>
      <c r="AS102" s="77"/>
      <c r="AT102" s="77" t="s">
        <v>433</v>
      </c>
      <c r="AU102" s="77"/>
      <c r="AV102" s="77"/>
      <c r="AW102" s="77" t="s">
        <v>451</v>
      </c>
      <c r="AX102" s="77"/>
      <c r="AY102" s="77" t="s">
        <v>381</v>
      </c>
      <c r="AZ102" s="77" t="s">
        <v>461</v>
      </c>
      <c r="BA102" s="77"/>
      <c r="BB102" s="77"/>
      <c r="BC102" s="77"/>
      <c r="BD102" s="77"/>
      <c r="BE102" s="77"/>
      <c r="BF102" s="77"/>
      <c r="BG102" s="77"/>
      <c r="BH102" s="78" t="s">
        <v>362</v>
      </c>
      <c r="BI102" s="78" t="s">
        <v>384</v>
      </c>
      <c r="BJ102" s="78" t="s">
        <v>362</v>
      </c>
      <c r="BK102" s="78" t="s">
        <v>361</v>
      </c>
      <c r="BL102" s="78" t="s">
        <v>40</v>
      </c>
      <c r="BM102" s="78">
        <v>5.5</v>
      </c>
      <c r="BN102" s="78">
        <v>5.5</v>
      </c>
      <c r="BO102" s="78"/>
      <c r="BP102" s="78">
        <v>5</v>
      </c>
      <c r="BQ102" s="78">
        <v>5</v>
      </c>
      <c r="BR102" s="78"/>
      <c r="BS102" s="78"/>
      <c r="BT102" s="78"/>
      <c r="BU102" s="78"/>
      <c r="BV102" s="78">
        <v>16</v>
      </c>
      <c r="BW102" s="78">
        <v>8</v>
      </c>
      <c r="BX102" s="78">
        <v>8</v>
      </c>
      <c r="BY102" s="78"/>
      <c r="BZ102" s="78"/>
      <c r="CA102" s="78">
        <v>3</v>
      </c>
      <c r="CB102" s="78"/>
      <c r="CC102" s="78"/>
      <c r="CD102" s="78"/>
      <c r="CE102" s="78"/>
      <c r="CF102" s="78"/>
      <c r="CG102" s="78"/>
      <c r="CH102" s="78"/>
      <c r="CI102" s="78">
        <v>6</v>
      </c>
      <c r="CJ102" s="78"/>
      <c r="CK102" s="78"/>
      <c r="CL102" s="78"/>
      <c r="CM102" s="78">
        <v>1</v>
      </c>
      <c r="CN102" s="78">
        <v>7</v>
      </c>
      <c r="CO102" s="79"/>
      <c r="CP102" s="80">
        <f t="shared" si="16"/>
        <v>1</v>
      </c>
      <c r="CQ102" s="81" t="str">
        <f t="shared" si="15"/>
        <v>Yes</v>
      </c>
      <c r="CR102" s="81" t="str">
        <f t="shared" si="17"/>
        <v>No</v>
      </c>
      <c r="CS102" s="81">
        <f t="shared" si="18"/>
        <v>5.5720000000000001</v>
      </c>
      <c r="CT102" s="81">
        <f t="shared" si="25"/>
        <v>-5.5720000000000001</v>
      </c>
      <c r="CU102" s="81">
        <f t="shared" si="25"/>
        <v>-0.57200000000000006</v>
      </c>
      <c r="CV102" s="81">
        <f t="shared" si="25"/>
        <v>-0.57200000000000006</v>
      </c>
      <c r="CW102" s="81">
        <f t="shared" si="25"/>
        <v>-5.5720000000000001</v>
      </c>
      <c r="CX102" s="81">
        <f t="shared" si="25"/>
        <v>-5.5720000000000001</v>
      </c>
      <c r="CY102" s="81">
        <f t="shared" si="25"/>
        <v>-5.5720000000000001</v>
      </c>
      <c r="CZ102" s="81">
        <f t="shared" si="25"/>
        <v>-5.5720000000000001</v>
      </c>
      <c r="DA102" s="81">
        <f t="shared" si="19"/>
        <v>4.8559999999999999</v>
      </c>
      <c r="DB102" s="81">
        <f t="shared" si="24"/>
        <v>2.4279999999999999</v>
      </c>
      <c r="DC102" s="81">
        <f t="shared" si="24"/>
        <v>2.4279999999999999</v>
      </c>
      <c r="DD102" s="81">
        <f t="shared" si="24"/>
        <v>-5.5720000000000001</v>
      </c>
      <c r="DE102" s="81">
        <f t="shared" si="24"/>
        <v>-5.5720000000000001</v>
      </c>
      <c r="DF102" s="81">
        <f t="shared" si="24"/>
        <v>-2.5720000000000001</v>
      </c>
      <c r="DG102" s="81">
        <f t="shared" si="24"/>
        <v>-5.5720000000000001</v>
      </c>
      <c r="DH102" s="81">
        <f t="shared" si="24"/>
        <v>-5.5720000000000001</v>
      </c>
      <c r="DI102" s="81">
        <f t="shared" si="24"/>
        <v>-5.5720000000000001</v>
      </c>
      <c r="DJ102" s="81">
        <f t="shared" si="24"/>
        <v>-5.5720000000000001</v>
      </c>
      <c r="DK102" s="81">
        <f t="shared" si="24"/>
        <v>-5.5720000000000001</v>
      </c>
      <c r="DL102" s="81">
        <f t="shared" si="24"/>
        <v>-5.5720000000000001</v>
      </c>
      <c r="DM102" s="81">
        <f t="shared" si="24"/>
        <v>-5.5720000000000001</v>
      </c>
      <c r="DN102" s="81">
        <f t="shared" si="24"/>
        <v>0.42799999999999994</v>
      </c>
      <c r="DO102" s="81">
        <f t="shared" si="23"/>
        <v>-5.5720000000000001</v>
      </c>
      <c r="DP102" s="81">
        <f t="shared" si="23"/>
        <v>-5.5720000000000001</v>
      </c>
      <c r="DQ102" s="81">
        <f t="shared" si="23"/>
        <v>-5.5720000000000001</v>
      </c>
      <c r="DR102" s="81">
        <f t="shared" si="22"/>
        <v>-4.5720000000000001</v>
      </c>
      <c r="DS102" s="81">
        <f t="shared" si="22"/>
        <v>1.4279999999999999</v>
      </c>
    </row>
    <row r="103" spans="1:123" x14ac:dyDescent="0.25">
      <c r="A103" s="75" t="s">
        <v>631</v>
      </c>
      <c r="B103" s="75" t="s">
        <v>632</v>
      </c>
      <c r="C103" s="75" t="s">
        <v>90</v>
      </c>
      <c r="D103" s="75" t="s">
        <v>26</v>
      </c>
      <c r="E103" s="75">
        <v>-4.99</v>
      </c>
      <c r="F103" s="75">
        <v>1.2</v>
      </c>
      <c r="G103" s="75">
        <v>61.9</v>
      </c>
      <c r="H103" s="75"/>
      <c r="I103" s="75" t="s">
        <v>336</v>
      </c>
      <c r="J103" s="75" t="s">
        <v>353</v>
      </c>
      <c r="K103" s="75" t="s">
        <v>336</v>
      </c>
      <c r="L103" s="75"/>
      <c r="M103" s="75" t="s">
        <v>365</v>
      </c>
      <c r="N103" s="75"/>
      <c r="O103" s="75"/>
      <c r="P103" s="75" t="s">
        <v>376</v>
      </c>
      <c r="Q103" s="75" t="s">
        <v>376</v>
      </c>
      <c r="R103" s="75"/>
      <c r="S103" s="75"/>
      <c r="T103" s="75" t="s">
        <v>400</v>
      </c>
      <c r="U103" s="75"/>
      <c r="V103" s="75"/>
      <c r="W103" s="75" t="s">
        <v>369</v>
      </c>
      <c r="X103" s="75"/>
      <c r="Y103" s="75"/>
      <c r="Z103" s="75"/>
      <c r="AA103" s="75" t="s">
        <v>342</v>
      </c>
      <c r="AB103" s="75"/>
      <c r="AC103" s="75" t="s">
        <v>378</v>
      </c>
      <c r="AD103" s="75"/>
      <c r="AE103" s="75" t="s">
        <v>422</v>
      </c>
      <c r="AF103" s="75"/>
      <c r="AG103" s="75"/>
      <c r="AH103" s="75"/>
      <c r="AI103" s="76"/>
      <c r="AJ103" s="77"/>
      <c r="AK103" s="77"/>
      <c r="AL103" s="77"/>
      <c r="AM103" s="77"/>
      <c r="AN103" s="77"/>
      <c r="AO103" s="77"/>
      <c r="AP103" s="77"/>
      <c r="AQ103" s="77"/>
      <c r="AR103" s="77"/>
      <c r="AS103" s="77" t="s">
        <v>432</v>
      </c>
      <c r="AT103" s="77" t="s">
        <v>403</v>
      </c>
      <c r="AU103" s="77"/>
      <c r="AV103" s="77"/>
      <c r="AW103" s="77" t="s">
        <v>345</v>
      </c>
      <c r="AX103" s="77"/>
      <c r="AY103" s="77" t="s">
        <v>503</v>
      </c>
      <c r="AZ103" s="77"/>
      <c r="BA103" s="77"/>
      <c r="BB103" s="77"/>
      <c r="BC103" s="77"/>
      <c r="BD103" s="77"/>
      <c r="BE103" s="77"/>
      <c r="BF103" s="77"/>
      <c r="BG103" s="77"/>
      <c r="BH103" s="78" t="s">
        <v>384</v>
      </c>
      <c r="BI103" s="78" t="s">
        <v>384</v>
      </c>
      <c r="BJ103" s="78" t="s">
        <v>384</v>
      </c>
      <c r="BK103" s="78" t="s">
        <v>382</v>
      </c>
      <c r="BL103" s="78" t="s">
        <v>25</v>
      </c>
      <c r="BM103" s="78">
        <v>7</v>
      </c>
      <c r="BN103" s="78">
        <v>7</v>
      </c>
      <c r="BO103" s="78"/>
      <c r="BP103" s="78"/>
      <c r="BQ103" s="78"/>
      <c r="BR103" s="78"/>
      <c r="BS103" s="78"/>
      <c r="BT103" s="78">
        <v>7</v>
      </c>
      <c r="BU103" s="78"/>
      <c r="BV103" s="78">
        <v>13</v>
      </c>
      <c r="BW103" s="78">
        <v>7</v>
      </c>
      <c r="BX103" s="78">
        <v>6</v>
      </c>
      <c r="BY103" s="78"/>
      <c r="BZ103" s="78"/>
      <c r="CA103" s="78"/>
      <c r="CB103" s="78"/>
      <c r="CC103" s="78"/>
      <c r="CD103" s="78"/>
      <c r="CE103" s="78"/>
      <c r="CF103" s="78"/>
      <c r="CG103" s="78"/>
      <c r="CH103" s="78"/>
      <c r="CI103" s="78">
        <v>5</v>
      </c>
      <c r="CJ103" s="78"/>
      <c r="CK103" s="78"/>
      <c r="CL103" s="78"/>
      <c r="CM103" s="78"/>
      <c r="CN103" s="78">
        <v>6</v>
      </c>
      <c r="CO103" s="79"/>
      <c r="CP103" s="80">
        <f t="shared" si="16"/>
        <v>0</v>
      </c>
      <c r="CQ103" s="81" t="str">
        <f t="shared" si="15"/>
        <v>Yes</v>
      </c>
      <c r="CR103" s="81" t="str">
        <f t="shared" si="17"/>
        <v>No</v>
      </c>
      <c r="CS103" s="81">
        <f t="shared" si="18"/>
        <v>6.1899999999999995</v>
      </c>
      <c r="CT103" s="81">
        <f t="shared" si="25"/>
        <v>-6.1899999999999995</v>
      </c>
      <c r="CU103" s="81">
        <f t="shared" si="25"/>
        <v>-6.1899999999999995</v>
      </c>
      <c r="CV103" s="81">
        <f t="shared" si="25"/>
        <v>-6.1899999999999995</v>
      </c>
      <c r="CW103" s="81">
        <f t="shared" si="25"/>
        <v>-6.1899999999999995</v>
      </c>
      <c r="CX103" s="81">
        <f t="shared" si="25"/>
        <v>-6.1899999999999995</v>
      </c>
      <c r="CY103" s="81">
        <f t="shared" si="25"/>
        <v>0.8100000000000005</v>
      </c>
      <c r="CZ103" s="81">
        <f t="shared" si="25"/>
        <v>-6.1899999999999995</v>
      </c>
      <c r="DA103" s="81">
        <f t="shared" si="19"/>
        <v>0.62000000000000099</v>
      </c>
      <c r="DB103" s="81">
        <f t="shared" si="24"/>
        <v>0.8100000000000005</v>
      </c>
      <c r="DC103" s="81">
        <f t="shared" si="24"/>
        <v>-0.1899999999999995</v>
      </c>
      <c r="DD103" s="81">
        <f t="shared" si="24"/>
        <v>-6.1899999999999995</v>
      </c>
      <c r="DE103" s="81">
        <f t="shared" si="24"/>
        <v>-6.1899999999999995</v>
      </c>
      <c r="DF103" s="81">
        <f t="shared" si="24"/>
        <v>-6.1899999999999995</v>
      </c>
      <c r="DG103" s="81">
        <f t="shared" si="24"/>
        <v>-6.1899999999999995</v>
      </c>
      <c r="DH103" s="81">
        <f t="shared" si="24"/>
        <v>-6.1899999999999995</v>
      </c>
      <c r="DI103" s="81">
        <f t="shared" si="24"/>
        <v>-6.1899999999999995</v>
      </c>
      <c r="DJ103" s="81">
        <f t="shared" si="24"/>
        <v>-6.1899999999999995</v>
      </c>
      <c r="DK103" s="81">
        <f t="shared" si="24"/>
        <v>-6.1899999999999995</v>
      </c>
      <c r="DL103" s="81">
        <f t="shared" si="24"/>
        <v>-6.1899999999999995</v>
      </c>
      <c r="DM103" s="81">
        <f t="shared" si="24"/>
        <v>-6.1899999999999995</v>
      </c>
      <c r="DN103" s="81">
        <f t="shared" si="24"/>
        <v>-1.1899999999999995</v>
      </c>
      <c r="DO103" s="81">
        <f t="shared" si="23"/>
        <v>-6.1899999999999995</v>
      </c>
      <c r="DP103" s="81">
        <f t="shared" si="23"/>
        <v>-6.1899999999999995</v>
      </c>
      <c r="DQ103" s="81">
        <f t="shared" si="23"/>
        <v>-6.1899999999999995</v>
      </c>
      <c r="DR103" s="81">
        <f t="shared" si="22"/>
        <v>-6.1899999999999995</v>
      </c>
      <c r="DS103" s="81">
        <f t="shared" si="22"/>
        <v>-0.1899999999999995</v>
      </c>
    </row>
    <row r="104" spans="1:123" x14ac:dyDescent="0.25">
      <c r="A104" s="75" t="s">
        <v>633</v>
      </c>
      <c r="B104" s="75" t="s">
        <v>545</v>
      </c>
      <c r="C104" s="75" t="s">
        <v>40</v>
      </c>
      <c r="D104" s="75" t="s">
        <v>108</v>
      </c>
      <c r="E104" s="75">
        <v>-2.0289999999999999</v>
      </c>
      <c r="F104" s="75">
        <v>1.1000000000000001</v>
      </c>
      <c r="G104" s="75">
        <v>31.29</v>
      </c>
      <c r="H104" s="75" t="s">
        <v>27</v>
      </c>
      <c r="I104" s="75" t="s">
        <v>336</v>
      </c>
      <c r="J104" s="75"/>
      <c r="K104" s="75" t="s">
        <v>336</v>
      </c>
      <c r="L104" s="75"/>
      <c r="M104" s="75"/>
      <c r="N104" s="75"/>
      <c r="O104" s="75"/>
      <c r="P104" s="75" t="s">
        <v>354</v>
      </c>
      <c r="Q104" s="75" t="s">
        <v>354</v>
      </c>
      <c r="R104" s="75"/>
      <c r="S104" s="75" t="s">
        <v>412</v>
      </c>
      <c r="T104" s="75" t="s">
        <v>340</v>
      </c>
      <c r="U104" s="75"/>
      <c r="V104" s="75"/>
      <c r="W104" s="75" t="s">
        <v>341</v>
      </c>
      <c r="X104" s="75"/>
      <c r="Y104" s="75"/>
      <c r="Z104" s="75"/>
      <c r="AA104" s="75"/>
      <c r="AB104" s="75" t="s">
        <v>464</v>
      </c>
      <c r="AC104" s="75" t="s">
        <v>395</v>
      </c>
      <c r="AD104" s="75"/>
      <c r="AE104" s="75"/>
      <c r="AF104" s="75"/>
      <c r="AG104" s="75"/>
      <c r="AH104" s="75"/>
      <c r="AI104" s="76"/>
      <c r="AJ104" s="77"/>
      <c r="AK104" s="77"/>
      <c r="AL104" s="77"/>
      <c r="AM104" s="77"/>
      <c r="AN104" s="77"/>
      <c r="AO104" s="77"/>
      <c r="AP104" s="77"/>
      <c r="AQ104" s="77"/>
      <c r="AR104" s="77"/>
      <c r="AS104" s="77"/>
      <c r="AT104" s="77" t="s">
        <v>344</v>
      </c>
      <c r="AU104" s="77"/>
      <c r="AV104" s="77"/>
      <c r="AW104" s="77"/>
      <c r="AX104" s="77"/>
      <c r="AY104" s="77" t="s">
        <v>634</v>
      </c>
      <c r="AZ104" s="77"/>
      <c r="BA104" s="77"/>
      <c r="BB104" s="77"/>
      <c r="BC104" s="77"/>
      <c r="BD104" s="77"/>
      <c r="BE104" s="77"/>
      <c r="BF104" s="77"/>
      <c r="BG104" s="77"/>
      <c r="BH104" s="78" t="s">
        <v>362</v>
      </c>
      <c r="BI104" s="78" t="s">
        <v>362</v>
      </c>
      <c r="BJ104" s="78" t="s">
        <v>362</v>
      </c>
      <c r="BK104" s="78" t="s">
        <v>361</v>
      </c>
      <c r="BL104" s="78" t="s">
        <v>40</v>
      </c>
      <c r="BM104" s="78">
        <v>5.5</v>
      </c>
      <c r="BN104" s="78">
        <v>5.5</v>
      </c>
      <c r="BO104" s="78"/>
      <c r="BP104" s="78"/>
      <c r="BQ104" s="78"/>
      <c r="BR104" s="78"/>
      <c r="BS104" s="78"/>
      <c r="BT104" s="78"/>
      <c r="BU104" s="78"/>
      <c r="BV104" s="78">
        <v>5</v>
      </c>
      <c r="BW104" s="78">
        <v>3</v>
      </c>
      <c r="BX104" s="78">
        <v>2</v>
      </c>
      <c r="BY104" s="78"/>
      <c r="BZ104" s="78"/>
      <c r="CA104" s="78"/>
      <c r="CB104" s="78"/>
      <c r="CC104" s="78"/>
      <c r="CD104" s="78"/>
      <c r="CE104" s="78"/>
      <c r="CF104" s="78"/>
      <c r="CG104" s="78"/>
      <c r="CH104" s="78"/>
      <c r="CI104" s="78"/>
      <c r="CJ104" s="78"/>
      <c r="CK104" s="78"/>
      <c r="CL104" s="78"/>
      <c r="CM104" s="78"/>
      <c r="CN104" s="78">
        <v>4</v>
      </c>
      <c r="CO104" s="79"/>
      <c r="CP104" s="80">
        <f t="shared" si="16"/>
        <v>0</v>
      </c>
      <c r="CQ104" s="81" t="str">
        <f t="shared" si="15"/>
        <v>No</v>
      </c>
      <c r="CR104" s="81" t="str">
        <f t="shared" si="17"/>
        <v>No</v>
      </c>
      <c r="CS104" s="81">
        <f t="shared" si="18"/>
        <v>3.129</v>
      </c>
      <c r="CT104" s="81">
        <f t="shared" si="25"/>
        <v>-3.129</v>
      </c>
      <c r="CU104" s="81">
        <f t="shared" si="25"/>
        <v>-3.129</v>
      </c>
      <c r="CV104" s="81">
        <f t="shared" si="25"/>
        <v>-3.129</v>
      </c>
      <c r="CW104" s="81">
        <f t="shared" si="25"/>
        <v>-3.129</v>
      </c>
      <c r="CX104" s="81">
        <f t="shared" si="25"/>
        <v>-3.129</v>
      </c>
      <c r="CY104" s="81">
        <f t="shared" si="25"/>
        <v>-3.129</v>
      </c>
      <c r="CZ104" s="81">
        <f t="shared" si="25"/>
        <v>-3.129</v>
      </c>
      <c r="DA104" s="81">
        <f t="shared" si="19"/>
        <v>-1.258</v>
      </c>
      <c r="DB104" s="81">
        <f t="shared" si="24"/>
        <v>-0.129</v>
      </c>
      <c r="DC104" s="81">
        <f t="shared" si="24"/>
        <v>-1.129</v>
      </c>
      <c r="DD104" s="81">
        <f t="shared" si="24"/>
        <v>-3.129</v>
      </c>
      <c r="DE104" s="81">
        <f t="shared" si="24"/>
        <v>-3.129</v>
      </c>
      <c r="DF104" s="81">
        <f t="shared" si="24"/>
        <v>-3.129</v>
      </c>
      <c r="DG104" s="81">
        <f t="shared" si="24"/>
        <v>-3.129</v>
      </c>
      <c r="DH104" s="81">
        <f t="shared" si="24"/>
        <v>-3.129</v>
      </c>
      <c r="DI104" s="81">
        <f t="shared" si="24"/>
        <v>-3.129</v>
      </c>
      <c r="DJ104" s="81">
        <f t="shared" si="24"/>
        <v>-3.129</v>
      </c>
      <c r="DK104" s="81">
        <f t="shared" si="24"/>
        <v>-3.129</v>
      </c>
      <c r="DL104" s="81">
        <f t="shared" si="24"/>
        <v>-3.129</v>
      </c>
      <c r="DM104" s="81">
        <f t="shared" si="24"/>
        <v>-3.129</v>
      </c>
      <c r="DN104" s="81">
        <f t="shared" si="24"/>
        <v>-3.129</v>
      </c>
      <c r="DO104" s="81">
        <f t="shared" si="23"/>
        <v>-3.129</v>
      </c>
      <c r="DP104" s="81">
        <f t="shared" si="23"/>
        <v>-3.129</v>
      </c>
      <c r="DQ104" s="81">
        <f t="shared" si="23"/>
        <v>-3.129</v>
      </c>
      <c r="DR104" s="81">
        <f t="shared" si="22"/>
        <v>-3.129</v>
      </c>
      <c r="DS104" s="81">
        <f t="shared" si="22"/>
        <v>0.871</v>
      </c>
    </row>
    <row r="105" spans="1:123" x14ac:dyDescent="0.25">
      <c r="A105" s="75" t="s">
        <v>635</v>
      </c>
      <c r="B105" s="75" t="s">
        <v>474</v>
      </c>
      <c r="C105" s="75" t="s">
        <v>40</v>
      </c>
      <c r="D105" s="75" t="s">
        <v>26</v>
      </c>
      <c r="E105" s="75">
        <v>-4.5670000000000002</v>
      </c>
      <c r="F105" s="75">
        <v>2.2999999999999998</v>
      </c>
      <c r="G105" s="75">
        <v>68.67</v>
      </c>
      <c r="H105" s="75"/>
      <c r="I105" s="75" t="s">
        <v>336</v>
      </c>
      <c r="J105" s="75" t="s">
        <v>353</v>
      </c>
      <c r="K105" s="75" t="s">
        <v>336</v>
      </c>
      <c r="L105" s="75"/>
      <c r="M105" s="75"/>
      <c r="N105" s="75"/>
      <c r="O105" s="75"/>
      <c r="P105" s="75" t="s">
        <v>376</v>
      </c>
      <c r="Q105" s="75" t="s">
        <v>376</v>
      </c>
      <c r="R105" s="75"/>
      <c r="S105" s="75"/>
      <c r="T105" s="75" t="s">
        <v>356</v>
      </c>
      <c r="U105" s="75" t="s">
        <v>368</v>
      </c>
      <c r="V105" s="75"/>
      <c r="W105" s="75" t="s">
        <v>377</v>
      </c>
      <c r="X105" s="75"/>
      <c r="Y105" s="75"/>
      <c r="Z105" s="75" t="s">
        <v>446</v>
      </c>
      <c r="AA105" s="75"/>
      <c r="AB105" s="75"/>
      <c r="AC105" s="75"/>
      <c r="AD105" s="75" t="s">
        <v>370</v>
      </c>
      <c r="AE105" s="75"/>
      <c r="AF105" s="75"/>
      <c r="AG105" s="75"/>
      <c r="AH105" s="75"/>
      <c r="AI105" s="76"/>
      <c r="AJ105" s="77"/>
      <c r="AK105" s="77"/>
      <c r="AL105" s="77"/>
      <c r="AM105" s="77" t="s">
        <v>432</v>
      </c>
      <c r="AN105" s="77"/>
      <c r="AO105" s="77"/>
      <c r="AP105" s="77"/>
      <c r="AQ105" s="77"/>
      <c r="AR105" s="77"/>
      <c r="AS105" s="77" t="s">
        <v>358</v>
      </c>
      <c r="AT105" s="77" t="s">
        <v>442</v>
      </c>
      <c r="AU105" s="77"/>
      <c r="AV105" s="77"/>
      <c r="AW105" s="77"/>
      <c r="AX105" s="77"/>
      <c r="AY105" s="77"/>
      <c r="AZ105" s="77"/>
      <c r="BA105" s="77"/>
      <c r="BB105" s="77"/>
      <c r="BC105" s="77"/>
      <c r="BD105" s="77"/>
      <c r="BE105" s="77"/>
      <c r="BF105" s="77"/>
      <c r="BG105" s="77"/>
      <c r="BH105" s="78" t="s">
        <v>384</v>
      </c>
      <c r="BI105" s="78" t="s">
        <v>438</v>
      </c>
      <c r="BJ105" s="78" t="s">
        <v>384</v>
      </c>
      <c r="BK105" s="78" t="s">
        <v>382</v>
      </c>
      <c r="BL105" s="78" t="s">
        <v>25</v>
      </c>
      <c r="BM105" s="78">
        <v>7</v>
      </c>
      <c r="BN105" s="78">
        <v>7</v>
      </c>
      <c r="BO105" s="78"/>
      <c r="BP105" s="78">
        <v>7</v>
      </c>
      <c r="BQ105" s="78">
        <v>7</v>
      </c>
      <c r="BR105" s="78"/>
      <c r="BS105" s="78"/>
      <c r="BT105" s="78">
        <v>8</v>
      </c>
      <c r="BU105" s="78"/>
      <c r="BV105" s="78"/>
      <c r="BW105" s="78"/>
      <c r="BX105" s="78"/>
      <c r="BY105" s="78"/>
      <c r="BZ105" s="78"/>
      <c r="CA105" s="78"/>
      <c r="CB105" s="78"/>
      <c r="CC105" s="78"/>
      <c r="CD105" s="78"/>
      <c r="CE105" s="78"/>
      <c r="CF105" s="78"/>
      <c r="CG105" s="78"/>
      <c r="CH105" s="78"/>
      <c r="CI105" s="78"/>
      <c r="CJ105" s="78"/>
      <c r="CK105" s="78"/>
      <c r="CL105" s="78"/>
      <c r="CM105" s="78"/>
      <c r="CN105" s="78">
        <v>8</v>
      </c>
      <c r="CO105" s="79"/>
      <c r="CP105" s="80">
        <f t="shared" si="16"/>
        <v>0</v>
      </c>
      <c r="CQ105" s="81" t="str">
        <f t="shared" si="15"/>
        <v>Yes</v>
      </c>
      <c r="CR105" s="81" t="str">
        <f t="shared" si="17"/>
        <v>No</v>
      </c>
      <c r="CS105" s="81">
        <f t="shared" si="18"/>
        <v>6.867</v>
      </c>
      <c r="CT105" s="81">
        <f t="shared" si="25"/>
        <v>-6.867</v>
      </c>
      <c r="CU105" s="81">
        <f t="shared" si="25"/>
        <v>0.13300000000000001</v>
      </c>
      <c r="CV105" s="81">
        <f t="shared" si="25"/>
        <v>0.13300000000000001</v>
      </c>
      <c r="CW105" s="81">
        <f t="shared" si="25"/>
        <v>-6.867</v>
      </c>
      <c r="CX105" s="81">
        <f t="shared" si="25"/>
        <v>-6.867</v>
      </c>
      <c r="CY105" s="81">
        <f t="shared" si="25"/>
        <v>1.133</v>
      </c>
      <c r="CZ105" s="81">
        <f t="shared" si="25"/>
        <v>-6.867</v>
      </c>
      <c r="DA105" s="81">
        <f t="shared" si="19"/>
        <v>-13.734</v>
      </c>
      <c r="DB105" s="81">
        <f t="shared" si="24"/>
        <v>-6.867</v>
      </c>
      <c r="DC105" s="81">
        <f t="shared" si="24"/>
        <v>-6.867</v>
      </c>
      <c r="DD105" s="81">
        <f t="shared" si="24"/>
        <v>-6.867</v>
      </c>
      <c r="DE105" s="81">
        <f t="shared" si="24"/>
        <v>-6.867</v>
      </c>
      <c r="DF105" s="81">
        <f t="shared" si="24"/>
        <v>-6.867</v>
      </c>
      <c r="DG105" s="81">
        <f t="shared" si="24"/>
        <v>-6.867</v>
      </c>
      <c r="DH105" s="81">
        <f t="shared" si="24"/>
        <v>-6.867</v>
      </c>
      <c r="DI105" s="81">
        <f t="shared" si="24"/>
        <v>-6.867</v>
      </c>
      <c r="DJ105" s="81">
        <f t="shared" si="24"/>
        <v>-6.867</v>
      </c>
      <c r="DK105" s="81">
        <f t="shared" si="24"/>
        <v>-6.867</v>
      </c>
      <c r="DL105" s="81">
        <f t="shared" si="24"/>
        <v>-6.867</v>
      </c>
      <c r="DM105" s="81">
        <f t="shared" si="24"/>
        <v>-6.867</v>
      </c>
      <c r="DN105" s="81">
        <f t="shared" si="24"/>
        <v>-6.867</v>
      </c>
      <c r="DO105" s="81">
        <f t="shared" si="23"/>
        <v>-6.867</v>
      </c>
      <c r="DP105" s="81">
        <f t="shared" si="23"/>
        <v>-6.867</v>
      </c>
      <c r="DQ105" s="81">
        <f t="shared" si="23"/>
        <v>-6.867</v>
      </c>
      <c r="DR105" s="81">
        <f t="shared" si="22"/>
        <v>-6.867</v>
      </c>
      <c r="DS105" s="81">
        <f t="shared" si="22"/>
        <v>1.133</v>
      </c>
    </row>
    <row r="106" spans="1:123" x14ac:dyDescent="0.25">
      <c r="A106" s="75" t="s">
        <v>636</v>
      </c>
      <c r="B106" s="75" t="s">
        <v>637</v>
      </c>
      <c r="C106" s="75" t="s">
        <v>90</v>
      </c>
      <c r="D106" s="75" t="s">
        <v>26</v>
      </c>
      <c r="E106" s="75">
        <v>-4.6870000000000003</v>
      </c>
      <c r="F106" s="75">
        <v>2.4500000000000002</v>
      </c>
      <c r="G106" s="75">
        <v>71.37</v>
      </c>
      <c r="H106" s="75"/>
      <c r="I106" s="75" t="s">
        <v>336</v>
      </c>
      <c r="J106" s="75"/>
      <c r="K106" s="75" t="s">
        <v>336</v>
      </c>
      <c r="L106" s="75"/>
      <c r="M106" s="75"/>
      <c r="N106" s="75"/>
      <c r="O106" s="75"/>
      <c r="P106" s="75" t="s">
        <v>376</v>
      </c>
      <c r="Q106" s="75" t="s">
        <v>376</v>
      </c>
      <c r="R106" s="75" t="s">
        <v>339</v>
      </c>
      <c r="S106" s="75"/>
      <c r="T106" s="75" t="s">
        <v>400</v>
      </c>
      <c r="U106" s="75"/>
      <c r="V106" s="75"/>
      <c r="W106" s="75" t="s">
        <v>369</v>
      </c>
      <c r="X106" s="75"/>
      <c r="Y106" s="75"/>
      <c r="Z106" s="75"/>
      <c r="AA106" s="75"/>
      <c r="AB106" s="75"/>
      <c r="AC106" s="75" t="s">
        <v>378</v>
      </c>
      <c r="AD106" s="75"/>
      <c r="AE106" s="75" t="s">
        <v>422</v>
      </c>
      <c r="AF106" s="75"/>
      <c r="AG106" s="75" t="s">
        <v>357</v>
      </c>
      <c r="AH106" s="75"/>
      <c r="AI106" s="76"/>
      <c r="AJ106" s="77"/>
      <c r="AK106" s="77"/>
      <c r="AL106" s="77"/>
      <c r="AM106" s="77"/>
      <c r="AN106" s="77"/>
      <c r="AO106" s="77"/>
      <c r="AP106" s="77"/>
      <c r="AQ106" s="77"/>
      <c r="AR106" s="77"/>
      <c r="AS106" s="77" t="s">
        <v>403</v>
      </c>
      <c r="AT106" s="77" t="s">
        <v>346</v>
      </c>
      <c r="AU106" s="77"/>
      <c r="AV106" s="77"/>
      <c r="AW106" s="77"/>
      <c r="AX106" s="77"/>
      <c r="AY106" s="77" t="s">
        <v>404</v>
      </c>
      <c r="AZ106" s="77"/>
      <c r="BA106" s="77" t="s">
        <v>382</v>
      </c>
      <c r="BB106" s="77"/>
      <c r="BC106" s="77" t="s">
        <v>383</v>
      </c>
      <c r="BD106" s="77"/>
      <c r="BE106" s="77"/>
      <c r="BF106" s="77"/>
      <c r="BG106" s="77"/>
      <c r="BH106" s="78" t="s">
        <v>384</v>
      </c>
      <c r="BI106" s="78" t="s">
        <v>384</v>
      </c>
      <c r="BJ106" s="78" t="s">
        <v>384</v>
      </c>
      <c r="BK106" s="78" t="s">
        <v>382</v>
      </c>
      <c r="BL106" s="78" t="s">
        <v>25</v>
      </c>
      <c r="BM106" s="78">
        <v>7</v>
      </c>
      <c r="BN106" s="78">
        <v>7</v>
      </c>
      <c r="BO106" s="78"/>
      <c r="BP106" s="78"/>
      <c r="BQ106" s="78"/>
      <c r="BR106" s="78"/>
      <c r="BS106" s="78"/>
      <c r="BT106" s="78">
        <v>6</v>
      </c>
      <c r="BU106" s="78"/>
      <c r="BV106" s="78">
        <v>9</v>
      </c>
      <c r="BW106" s="78">
        <v>5</v>
      </c>
      <c r="BX106" s="78">
        <v>4</v>
      </c>
      <c r="BY106" s="78"/>
      <c r="BZ106" s="78"/>
      <c r="CA106" s="78"/>
      <c r="CB106" s="78"/>
      <c r="CC106" s="78"/>
      <c r="CD106" s="78"/>
      <c r="CE106" s="78"/>
      <c r="CF106" s="78">
        <v>7</v>
      </c>
      <c r="CG106" s="78"/>
      <c r="CH106" s="78"/>
      <c r="CI106" s="78"/>
      <c r="CJ106" s="78"/>
      <c r="CK106" s="78">
        <v>8.5</v>
      </c>
      <c r="CL106" s="78"/>
      <c r="CM106" s="78"/>
      <c r="CN106" s="78">
        <v>3</v>
      </c>
      <c r="CO106" s="79"/>
      <c r="CP106" s="80">
        <f t="shared" si="16"/>
        <v>0</v>
      </c>
      <c r="CQ106" s="81" t="str">
        <f t="shared" si="15"/>
        <v>No</v>
      </c>
      <c r="CR106" s="81" t="str">
        <f t="shared" si="17"/>
        <v>No</v>
      </c>
      <c r="CS106" s="81">
        <f t="shared" si="18"/>
        <v>7.1370000000000005</v>
      </c>
      <c r="CT106" s="81">
        <f t="shared" si="25"/>
        <v>-7.1370000000000005</v>
      </c>
      <c r="CU106" s="81">
        <f t="shared" si="25"/>
        <v>-7.1370000000000005</v>
      </c>
      <c r="CV106" s="81">
        <f t="shared" si="25"/>
        <v>-7.1370000000000005</v>
      </c>
      <c r="CW106" s="81">
        <f t="shared" si="25"/>
        <v>-7.1370000000000005</v>
      </c>
      <c r="CX106" s="81">
        <f t="shared" si="25"/>
        <v>-7.1370000000000005</v>
      </c>
      <c r="CY106" s="81">
        <f t="shared" si="25"/>
        <v>-1.1370000000000005</v>
      </c>
      <c r="CZ106" s="81">
        <f t="shared" si="25"/>
        <v>-7.1370000000000005</v>
      </c>
      <c r="DA106" s="81">
        <f t="shared" si="19"/>
        <v>-5.2740000000000009</v>
      </c>
      <c r="DB106" s="81">
        <f t="shared" si="24"/>
        <v>-2.1370000000000005</v>
      </c>
      <c r="DC106" s="81">
        <f t="shared" si="24"/>
        <v>-3.1370000000000005</v>
      </c>
      <c r="DD106" s="81">
        <f t="shared" si="24"/>
        <v>-7.1370000000000005</v>
      </c>
      <c r="DE106" s="81">
        <f t="shared" si="24"/>
        <v>-7.1370000000000005</v>
      </c>
      <c r="DF106" s="81">
        <f t="shared" si="24"/>
        <v>-7.1370000000000005</v>
      </c>
      <c r="DG106" s="81">
        <f t="shared" si="24"/>
        <v>-7.1370000000000005</v>
      </c>
      <c r="DH106" s="81">
        <f t="shared" si="24"/>
        <v>-7.1370000000000005</v>
      </c>
      <c r="DI106" s="81">
        <f t="shared" si="24"/>
        <v>-7.1370000000000005</v>
      </c>
      <c r="DJ106" s="81">
        <f t="shared" si="24"/>
        <v>-7.1370000000000005</v>
      </c>
      <c r="DK106" s="81">
        <f t="shared" si="24"/>
        <v>-0.13700000000000045</v>
      </c>
      <c r="DL106" s="81">
        <f t="shared" si="24"/>
        <v>-7.1370000000000005</v>
      </c>
      <c r="DM106" s="81">
        <f t="shared" si="24"/>
        <v>-7.1370000000000005</v>
      </c>
      <c r="DN106" s="81">
        <f t="shared" si="24"/>
        <v>-7.1370000000000005</v>
      </c>
      <c r="DO106" s="81">
        <f t="shared" si="23"/>
        <v>-7.1370000000000005</v>
      </c>
      <c r="DP106" s="81">
        <f t="shared" si="23"/>
        <v>1.3629999999999995</v>
      </c>
      <c r="DQ106" s="81">
        <f t="shared" si="23"/>
        <v>-7.1370000000000005</v>
      </c>
      <c r="DR106" s="81">
        <f t="shared" si="22"/>
        <v>-7.1370000000000005</v>
      </c>
      <c r="DS106" s="81">
        <f t="shared" si="22"/>
        <v>-4.1370000000000005</v>
      </c>
    </row>
    <row r="107" spans="1:123" x14ac:dyDescent="0.25">
      <c r="A107" s="75" t="s">
        <v>638</v>
      </c>
      <c r="B107" s="75" t="s">
        <v>639</v>
      </c>
      <c r="C107" s="75" t="s">
        <v>90</v>
      </c>
      <c r="D107" s="75" t="s">
        <v>26</v>
      </c>
      <c r="E107" s="75">
        <v>-2.4670000000000001</v>
      </c>
      <c r="F107" s="75">
        <v>4.4000000000000004</v>
      </c>
      <c r="G107" s="75">
        <v>68.67</v>
      </c>
      <c r="H107" s="75"/>
      <c r="I107" s="75" t="s">
        <v>336</v>
      </c>
      <c r="J107" s="75"/>
      <c r="K107" s="75" t="s">
        <v>336</v>
      </c>
      <c r="L107" s="75" t="s">
        <v>336</v>
      </c>
      <c r="M107" s="75"/>
      <c r="N107" s="75"/>
      <c r="O107" s="75" t="s">
        <v>387</v>
      </c>
      <c r="P107" s="75" t="s">
        <v>376</v>
      </c>
      <c r="Q107" s="75" t="s">
        <v>376</v>
      </c>
      <c r="R107" s="75" t="s">
        <v>355</v>
      </c>
      <c r="S107" s="75"/>
      <c r="T107" s="75"/>
      <c r="U107" s="75"/>
      <c r="V107" s="75"/>
      <c r="W107" s="75" t="s">
        <v>377</v>
      </c>
      <c r="X107" s="75" t="s">
        <v>393</v>
      </c>
      <c r="Y107" s="75"/>
      <c r="Z107" s="75"/>
      <c r="AA107" s="75"/>
      <c r="AB107" s="75"/>
      <c r="AC107" s="75" t="s">
        <v>378</v>
      </c>
      <c r="AD107" s="75"/>
      <c r="AE107" s="75"/>
      <c r="AF107" s="75" t="s">
        <v>455</v>
      </c>
      <c r="AG107" s="75"/>
      <c r="AH107" s="75"/>
      <c r="AI107" s="76"/>
      <c r="AJ107" s="77" t="s">
        <v>345</v>
      </c>
      <c r="AK107" s="77"/>
      <c r="AL107" s="77"/>
      <c r="AM107" s="77"/>
      <c r="AN107" s="77"/>
      <c r="AO107" s="77"/>
      <c r="AP107" s="77"/>
      <c r="AQ107" s="77"/>
      <c r="AR107" s="77"/>
      <c r="AS107" s="77"/>
      <c r="AT107" s="77" t="s">
        <v>358</v>
      </c>
      <c r="AU107" s="77"/>
      <c r="AV107" s="77"/>
      <c r="AW107" s="77"/>
      <c r="AX107" s="77"/>
      <c r="AY107" s="77" t="s">
        <v>640</v>
      </c>
      <c r="AZ107" s="77"/>
      <c r="BA107" s="77" t="s">
        <v>524</v>
      </c>
      <c r="BB107" s="77"/>
      <c r="BC107" s="77"/>
      <c r="BD107" s="77" t="s">
        <v>35</v>
      </c>
      <c r="BE107" s="77"/>
      <c r="BF107" s="77"/>
      <c r="BG107" s="77"/>
      <c r="BH107" s="78" t="s">
        <v>384</v>
      </c>
      <c r="BI107" s="78" t="s">
        <v>384</v>
      </c>
      <c r="BJ107" s="78" t="s">
        <v>384</v>
      </c>
      <c r="BK107" s="78" t="s">
        <v>382</v>
      </c>
      <c r="BL107" s="78" t="s">
        <v>25</v>
      </c>
      <c r="BM107" s="78">
        <v>7</v>
      </c>
      <c r="BN107" s="78">
        <v>7</v>
      </c>
      <c r="BO107" s="78"/>
      <c r="BP107" s="78"/>
      <c r="BQ107" s="78"/>
      <c r="BR107" s="78"/>
      <c r="BS107" s="78"/>
      <c r="BT107" s="78"/>
      <c r="BU107" s="78"/>
      <c r="BV107" s="78">
        <v>17</v>
      </c>
      <c r="BW107" s="78">
        <v>9</v>
      </c>
      <c r="BX107" s="78">
        <v>8</v>
      </c>
      <c r="BY107" s="78"/>
      <c r="BZ107" s="78">
        <v>5</v>
      </c>
      <c r="CA107" s="78"/>
      <c r="CB107" s="78">
        <v>1.75</v>
      </c>
      <c r="CC107" s="78"/>
      <c r="CD107" s="78"/>
      <c r="CE107" s="78"/>
      <c r="CF107" s="78">
        <v>7</v>
      </c>
      <c r="CG107" s="78"/>
      <c r="CH107" s="78"/>
      <c r="CI107" s="78"/>
      <c r="CJ107" s="78"/>
      <c r="CK107" s="78"/>
      <c r="CL107" s="78"/>
      <c r="CM107" s="78"/>
      <c r="CN107" s="78">
        <v>8</v>
      </c>
      <c r="CO107" s="79"/>
      <c r="CP107" s="80">
        <f t="shared" si="16"/>
        <v>0</v>
      </c>
      <c r="CQ107" s="81" t="str">
        <f t="shared" si="15"/>
        <v>Yes</v>
      </c>
      <c r="CR107" s="81" t="str">
        <f t="shared" si="17"/>
        <v>No</v>
      </c>
      <c r="CS107" s="81">
        <f t="shared" si="18"/>
        <v>6.867</v>
      </c>
      <c r="CT107" s="81">
        <f t="shared" si="25"/>
        <v>-6.867</v>
      </c>
      <c r="CU107" s="81">
        <f t="shared" si="25"/>
        <v>-6.867</v>
      </c>
      <c r="CV107" s="81">
        <f t="shared" si="25"/>
        <v>-6.867</v>
      </c>
      <c r="CW107" s="81">
        <f t="shared" si="25"/>
        <v>-6.867</v>
      </c>
      <c r="CX107" s="81">
        <f t="shared" si="25"/>
        <v>-6.867</v>
      </c>
      <c r="CY107" s="81">
        <f t="shared" si="25"/>
        <v>-6.867</v>
      </c>
      <c r="CZ107" s="81">
        <f t="shared" si="25"/>
        <v>-6.867</v>
      </c>
      <c r="DA107" s="81">
        <f t="shared" si="19"/>
        <v>3.266</v>
      </c>
      <c r="DB107" s="81">
        <f t="shared" si="24"/>
        <v>2.133</v>
      </c>
      <c r="DC107" s="81">
        <f t="shared" si="24"/>
        <v>1.133</v>
      </c>
      <c r="DD107" s="81">
        <f t="shared" si="24"/>
        <v>-6.867</v>
      </c>
      <c r="DE107" s="81">
        <f t="shared" si="24"/>
        <v>-1.867</v>
      </c>
      <c r="DF107" s="81">
        <f t="shared" si="24"/>
        <v>-6.867</v>
      </c>
      <c r="DG107" s="81">
        <f t="shared" si="24"/>
        <v>-5.117</v>
      </c>
      <c r="DH107" s="81">
        <f t="shared" si="24"/>
        <v>-6.867</v>
      </c>
      <c r="DI107" s="81">
        <f t="shared" si="24"/>
        <v>-6.867</v>
      </c>
      <c r="DJ107" s="81">
        <f t="shared" si="24"/>
        <v>-6.867</v>
      </c>
      <c r="DK107" s="81">
        <f t="shared" si="24"/>
        <v>0.13300000000000001</v>
      </c>
      <c r="DL107" s="81">
        <f t="shared" si="24"/>
        <v>-6.867</v>
      </c>
      <c r="DM107" s="81">
        <f t="shared" si="24"/>
        <v>-6.867</v>
      </c>
      <c r="DN107" s="81">
        <f t="shared" si="24"/>
        <v>-6.867</v>
      </c>
      <c r="DO107" s="81">
        <f t="shared" si="23"/>
        <v>-6.867</v>
      </c>
      <c r="DP107" s="81">
        <f t="shared" si="23"/>
        <v>-6.867</v>
      </c>
      <c r="DQ107" s="81">
        <f t="shared" si="23"/>
        <v>-6.867</v>
      </c>
      <c r="DR107" s="81">
        <f t="shared" si="22"/>
        <v>-6.867</v>
      </c>
      <c r="DS107" s="81">
        <f t="shared" si="22"/>
        <v>1.133</v>
      </c>
    </row>
    <row r="108" spans="1:123" x14ac:dyDescent="0.25">
      <c r="A108" s="75" t="s">
        <v>641</v>
      </c>
      <c r="B108" s="75" t="s">
        <v>642</v>
      </c>
      <c r="C108" s="75" t="s">
        <v>90</v>
      </c>
      <c r="D108" s="75"/>
      <c r="E108" s="75"/>
      <c r="F108" s="75">
        <v>2.2999999999999998</v>
      </c>
      <c r="G108" s="75"/>
      <c r="H108" s="75"/>
      <c r="I108" s="75" t="s">
        <v>336</v>
      </c>
      <c r="J108" s="75"/>
      <c r="K108" s="75" t="s">
        <v>336</v>
      </c>
      <c r="L108" s="75" t="s">
        <v>336</v>
      </c>
      <c r="M108" s="75"/>
      <c r="N108" s="75"/>
      <c r="O108" s="75"/>
      <c r="P108" s="75" t="s">
        <v>367</v>
      </c>
      <c r="Q108" s="75" t="s">
        <v>367</v>
      </c>
      <c r="R108" s="75"/>
      <c r="S108" s="75"/>
      <c r="T108" s="75" t="s">
        <v>400</v>
      </c>
      <c r="U108" s="75"/>
      <c r="V108" s="75"/>
      <c r="W108" s="75" t="s">
        <v>369</v>
      </c>
      <c r="X108" s="75"/>
      <c r="Y108" s="75"/>
      <c r="Z108" s="75"/>
      <c r="AA108" s="75"/>
      <c r="AB108" s="75"/>
      <c r="AC108" s="75" t="s">
        <v>395</v>
      </c>
      <c r="AD108" s="75"/>
      <c r="AE108" s="75"/>
      <c r="AF108" s="75" t="s">
        <v>402</v>
      </c>
      <c r="AG108" s="75" t="s">
        <v>407</v>
      </c>
      <c r="AH108" s="75" t="s">
        <v>414</v>
      </c>
      <c r="AI108" s="76"/>
      <c r="AJ108" s="77" t="s">
        <v>362</v>
      </c>
      <c r="AK108" s="77"/>
      <c r="AL108" s="77"/>
      <c r="AM108" s="77"/>
      <c r="AN108" s="77"/>
      <c r="AO108" s="77"/>
      <c r="AP108" s="77"/>
      <c r="AQ108" s="77" t="s">
        <v>389</v>
      </c>
      <c r="AR108" s="77"/>
      <c r="AS108" s="77" t="s">
        <v>362</v>
      </c>
      <c r="AT108" s="77" t="s">
        <v>362</v>
      </c>
      <c r="AU108" s="77"/>
      <c r="AV108" s="77"/>
      <c r="AW108" s="77"/>
      <c r="AX108" s="77"/>
      <c r="AY108" s="77" t="s">
        <v>503</v>
      </c>
      <c r="AZ108" s="77"/>
      <c r="BA108" s="77"/>
      <c r="BB108" s="77" t="s">
        <v>350</v>
      </c>
      <c r="BC108" s="77" t="s">
        <v>419</v>
      </c>
      <c r="BD108" s="77"/>
      <c r="BE108" s="77"/>
      <c r="BF108" s="77"/>
      <c r="BG108" s="77"/>
      <c r="BH108" s="78"/>
      <c r="BI108" s="78"/>
      <c r="BJ108" s="78"/>
      <c r="BK108" s="78"/>
      <c r="BL108" s="78"/>
      <c r="BM108" s="78"/>
      <c r="BN108" s="78"/>
      <c r="BO108" s="78"/>
      <c r="BP108" s="78"/>
      <c r="BQ108" s="78"/>
      <c r="BR108" s="78"/>
      <c r="BS108" s="78"/>
      <c r="BT108" s="78">
        <v>6</v>
      </c>
      <c r="BU108" s="78"/>
      <c r="BV108" s="78">
        <v>13</v>
      </c>
      <c r="BW108" s="78">
        <v>7</v>
      </c>
      <c r="BX108" s="78">
        <v>6</v>
      </c>
      <c r="BY108" s="78"/>
      <c r="BZ108" s="78">
        <v>6</v>
      </c>
      <c r="CA108" s="78"/>
      <c r="CB108" s="78"/>
      <c r="CC108" s="78"/>
      <c r="CD108" s="78"/>
      <c r="CE108" s="78"/>
      <c r="CF108" s="78"/>
      <c r="CG108" s="78"/>
      <c r="CH108" s="78"/>
      <c r="CI108" s="78"/>
      <c r="CJ108" s="78">
        <v>4</v>
      </c>
      <c r="CK108" s="78">
        <v>2</v>
      </c>
      <c r="CL108" s="78"/>
      <c r="CM108" s="78">
        <v>3</v>
      </c>
      <c r="CN108" s="78">
        <v>6</v>
      </c>
      <c r="CO108" s="79"/>
      <c r="CP108" s="80">
        <f t="shared" si="16"/>
        <v>3</v>
      </c>
      <c r="CQ108" s="81" t="str">
        <f t="shared" si="15"/>
        <v>Yes</v>
      </c>
      <c r="CR108" s="81" t="str">
        <f t="shared" si="17"/>
        <v>No</v>
      </c>
      <c r="CS108" s="81">
        <f t="shared" si="18"/>
        <v>0</v>
      </c>
      <c r="CT108" s="81" t="str">
        <f t="shared" si="25"/>
        <v/>
      </c>
      <c r="CU108" s="81" t="str">
        <f t="shared" si="25"/>
        <v/>
      </c>
      <c r="CV108" s="81" t="str">
        <f t="shared" si="25"/>
        <v/>
      </c>
      <c r="CW108" s="81" t="str">
        <f t="shared" si="25"/>
        <v/>
      </c>
      <c r="CX108" s="81" t="str">
        <f t="shared" si="25"/>
        <v/>
      </c>
      <c r="CY108" s="81" t="str">
        <f t="shared" si="25"/>
        <v/>
      </c>
      <c r="CZ108" s="81" t="str">
        <f t="shared" si="25"/>
        <v/>
      </c>
      <c r="DA108" s="81" t="str">
        <f t="shared" si="19"/>
        <v/>
      </c>
      <c r="DB108" s="81" t="str">
        <f t="shared" si="24"/>
        <v/>
      </c>
      <c r="DC108" s="81" t="str">
        <f t="shared" si="24"/>
        <v/>
      </c>
      <c r="DD108" s="81" t="str">
        <f t="shared" si="24"/>
        <v/>
      </c>
      <c r="DE108" s="81" t="str">
        <f t="shared" si="24"/>
        <v/>
      </c>
      <c r="DF108" s="81" t="str">
        <f t="shared" si="24"/>
        <v/>
      </c>
      <c r="DG108" s="81" t="str">
        <f t="shared" si="24"/>
        <v/>
      </c>
      <c r="DH108" s="81" t="str">
        <f t="shared" si="24"/>
        <v/>
      </c>
      <c r="DI108" s="81" t="str">
        <f t="shared" si="24"/>
        <v/>
      </c>
      <c r="DJ108" s="81" t="str">
        <f t="shared" si="24"/>
        <v/>
      </c>
      <c r="DK108" s="81" t="str">
        <f t="shared" si="24"/>
        <v/>
      </c>
      <c r="DL108" s="81" t="str">
        <f t="shared" si="24"/>
        <v/>
      </c>
      <c r="DM108" s="81" t="str">
        <f t="shared" si="24"/>
        <v/>
      </c>
      <c r="DN108" s="81" t="str">
        <f t="shared" si="24"/>
        <v/>
      </c>
      <c r="DO108" s="81" t="str">
        <f t="shared" si="23"/>
        <v/>
      </c>
      <c r="DP108" s="81" t="str">
        <f t="shared" si="23"/>
        <v/>
      </c>
      <c r="DQ108" s="81" t="str">
        <f t="shared" si="23"/>
        <v/>
      </c>
      <c r="DR108" s="81" t="str">
        <f t="shared" si="22"/>
        <v/>
      </c>
      <c r="DS108" s="81" t="str">
        <f t="shared" si="22"/>
        <v/>
      </c>
    </row>
    <row r="109" spans="1:123" x14ac:dyDescent="0.25">
      <c r="A109" s="75" t="s">
        <v>643</v>
      </c>
      <c r="B109" s="75" t="s">
        <v>644</v>
      </c>
      <c r="C109" s="75" t="s">
        <v>40</v>
      </c>
      <c r="D109" s="75" t="s">
        <v>26</v>
      </c>
      <c r="E109" s="75">
        <v>-4.54</v>
      </c>
      <c r="F109" s="75">
        <v>2.1</v>
      </c>
      <c r="G109" s="75">
        <v>66.400000000000006</v>
      </c>
      <c r="H109" s="75"/>
      <c r="I109" s="75" t="s">
        <v>336</v>
      </c>
      <c r="J109" s="75" t="s">
        <v>353</v>
      </c>
      <c r="K109" s="75" t="s">
        <v>336</v>
      </c>
      <c r="L109" s="75" t="s">
        <v>336</v>
      </c>
      <c r="M109" s="75"/>
      <c r="N109" s="75"/>
      <c r="O109" s="75"/>
      <c r="P109" s="75" t="s">
        <v>376</v>
      </c>
      <c r="Q109" s="75" t="s">
        <v>376</v>
      </c>
      <c r="R109" s="75"/>
      <c r="S109" s="75"/>
      <c r="T109" s="75" t="s">
        <v>356</v>
      </c>
      <c r="U109" s="75"/>
      <c r="V109" s="75"/>
      <c r="W109" s="75" t="s">
        <v>377</v>
      </c>
      <c r="X109" s="75"/>
      <c r="Y109" s="75" t="s">
        <v>401</v>
      </c>
      <c r="Z109" s="75"/>
      <c r="AA109" s="75"/>
      <c r="AB109" s="75"/>
      <c r="AC109" s="75"/>
      <c r="AD109" s="75" t="s">
        <v>370</v>
      </c>
      <c r="AE109" s="75"/>
      <c r="AF109" s="75"/>
      <c r="AG109" s="75" t="s">
        <v>357</v>
      </c>
      <c r="AH109" s="75"/>
      <c r="AI109" s="76"/>
      <c r="AJ109" s="77"/>
      <c r="AK109" s="77"/>
      <c r="AL109" s="77"/>
      <c r="AM109" s="77"/>
      <c r="AN109" s="77"/>
      <c r="AO109" s="77"/>
      <c r="AP109" s="77"/>
      <c r="AQ109" s="77"/>
      <c r="AR109" s="77"/>
      <c r="AS109" s="77" t="s">
        <v>442</v>
      </c>
      <c r="AT109" s="77" t="s">
        <v>432</v>
      </c>
      <c r="AU109" s="77"/>
      <c r="AV109" s="77"/>
      <c r="AW109" s="77"/>
      <c r="AX109" s="77"/>
      <c r="AY109" s="77"/>
      <c r="AZ109" s="77"/>
      <c r="BA109" s="77"/>
      <c r="BB109" s="77"/>
      <c r="BC109" s="77" t="s">
        <v>397</v>
      </c>
      <c r="BD109" s="77"/>
      <c r="BE109" s="77"/>
      <c r="BF109" s="77"/>
      <c r="BG109" s="77"/>
      <c r="BH109" s="78" t="s">
        <v>384</v>
      </c>
      <c r="BI109" s="78" t="s">
        <v>384</v>
      </c>
      <c r="BJ109" s="78" t="s">
        <v>384</v>
      </c>
      <c r="BK109" s="78" t="s">
        <v>382</v>
      </c>
      <c r="BL109" s="78" t="s">
        <v>25</v>
      </c>
      <c r="BM109" s="78">
        <v>7</v>
      </c>
      <c r="BN109" s="78">
        <v>7</v>
      </c>
      <c r="BO109" s="78"/>
      <c r="BP109" s="78"/>
      <c r="BQ109" s="78"/>
      <c r="BR109" s="78"/>
      <c r="BS109" s="78"/>
      <c r="BT109" s="78">
        <v>8</v>
      </c>
      <c r="BU109" s="78"/>
      <c r="BV109" s="78"/>
      <c r="BW109" s="78"/>
      <c r="BX109" s="78"/>
      <c r="BY109" s="78"/>
      <c r="BZ109" s="78"/>
      <c r="CA109" s="78"/>
      <c r="CB109" s="78"/>
      <c r="CC109" s="78"/>
      <c r="CD109" s="78"/>
      <c r="CE109" s="78"/>
      <c r="CF109" s="78"/>
      <c r="CG109" s="78"/>
      <c r="CH109" s="78"/>
      <c r="CI109" s="78"/>
      <c r="CJ109" s="78"/>
      <c r="CK109" s="78">
        <v>7</v>
      </c>
      <c r="CL109" s="78"/>
      <c r="CM109" s="78"/>
      <c r="CN109" s="78">
        <v>7</v>
      </c>
      <c r="CO109" s="79"/>
      <c r="CP109" s="80">
        <f t="shared" si="16"/>
        <v>0</v>
      </c>
      <c r="CQ109" s="81" t="str">
        <f t="shared" si="15"/>
        <v>Yes</v>
      </c>
      <c r="CR109" s="81" t="str">
        <f t="shared" si="17"/>
        <v>No</v>
      </c>
      <c r="CS109" s="81">
        <f t="shared" si="18"/>
        <v>6.6400000000000006</v>
      </c>
      <c r="CT109" s="81">
        <f t="shared" si="25"/>
        <v>-6.6400000000000006</v>
      </c>
      <c r="CU109" s="81">
        <f t="shared" si="25"/>
        <v>-6.6400000000000006</v>
      </c>
      <c r="CV109" s="81">
        <f t="shared" si="25"/>
        <v>-6.6400000000000006</v>
      </c>
      <c r="CW109" s="81">
        <f t="shared" si="25"/>
        <v>-6.6400000000000006</v>
      </c>
      <c r="CX109" s="81">
        <f t="shared" si="25"/>
        <v>-6.6400000000000006</v>
      </c>
      <c r="CY109" s="81">
        <f t="shared" si="25"/>
        <v>1.3599999999999994</v>
      </c>
      <c r="CZ109" s="81">
        <f t="shared" si="25"/>
        <v>-6.6400000000000006</v>
      </c>
      <c r="DA109" s="81">
        <f t="shared" si="19"/>
        <v>-13.280000000000001</v>
      </c>
      <c r="DB109" s="81">
        <f t="shared" si="24"/>
        <v>-6.6400000000000006</v>
      </c>
      <c r="DC109" s="81">
        <f t="shared" si="24"/>
        <v>-6.6400000000000006</v>
      </c>
      <c r="DD109" s="81">
        <f t="shared" si="24"/>
        <v>-6.6400000000000006</v>
      </c>
      <c r="DE109" s="81">
        <f t="shared" si="24"/>
        <v>-6.6400000000000006</v>
      </c>
      <c r="DF109" s="81">
        <f t="shared" si="24"/>
        <v>-6.6400000000000006</v>
      </c>
      <c r="DG109" s="81">
        <f t="shared" si="24"/>
        <v>-6.6400000000000006</v>
      </c>
      <c r="DH109" s="81">
        <f t="shared" si="24"/>
        <v>-6.6400000000000006</v>
      </c>
      <c r="DI109" s="81">
        <f t="shared" si="24"/>
        <v>-6.6400000000000006</v>
      </c>
      <c r="DJ109" s="81">
        <f t="shared" si="24"/>
        <v>-6.6400000000000006</v>
      </c>
      <c r="DK109" s="81">
        <f t="shared" si="24"/>
        <v>-6.6400000000000006</v>
      </c>
      <c r="DL109" s="81">
        <f t="shared" si="24"/>
        <v>-6.6400000000000006</v>
      </c>
      <c r="DM109" s="81">
        <f t="shared" si="24"/>
        <v>-6.6400000000000006</v>
      </c>
      <c r="DN109" s="81">
        <f t="shared" si="24"/>
        <v>-6.6400000000000006</v>
      </c>
      <c r="DO109" s="81">
        <f t="shared" si="23"/>
        <v>-6.6400000000000006</v>
      </c>
      <c r="DP109" s="81">
        <f t="shared" si="23"/>
        <v>0.35999999999999943</v>
      </c>
      <c r="DQ109" s="81">
        <f t="shared" si="23"/>
        <v>-6.6400000000000006</v>
      </c>
      <c r="DR109" s="81">
        <f t="shared" si="22"/>
        <v>-6.6400000000000006</v>
      </c>
      <c r="DS109" s="81">
        <f t="shared" si="22"/>
        <v>0.35999999999999943</v>
      </c>
    </row>
    <row r="110" spans="1:123" x14ac:dyDescent="0.25">
      <c r="A110" s="75" t="s">
        <v>645</v>
      </c>
      <c r="B110" s="75" t="s">
        <v>579</v>
      </c>
      <c r="C110" s="75" t="s">
        <v>90</v>
      </c>
      <c r="D110" s="75" t="s">
        <v>108</v>
      </c>
      <c r="E110" s="75">
        <v>-1.2210000000000001</v>
      </c>
      <c r="F110" s="75">
        <v>1.4</v>
      </c>
      <c r="G110" s="75">
        <v>26.21</v>
      </c>
      <c r="H110" s="75" t="s">
        <v>31</v>
      </c>
      <c r="I110" s="75" t="s">
        <v>353</v>
      </c>
      <c r="J110" s="75"/>
      <c r="K110" s="75" t="s">
        <v>353</v>
      </c>
      <c r="L110" s="75"/>
      <c r="M110" s="75"/>
      <c r="N110" s="75"/>
      <c r="O110" s="75"/>
      <c r="P110" s="75" t="s">
        <v>411</v>
      </c>
      <c r="Q110" s="75" t="s">
        <v>411</v>
      </c>
      <c r="R110" s="75"/>
      <c r="S110" s="75"/>
      <c r="T110" s="75" t="s">
        <v>400</v>
      </c>
      <c r="U110" s="75"/>
      <c r="V110" s="75"/>
      <c r="W110" s="75" t="s">
        <v>413</v>
      </c>
      <c r="X110" s="75"/>
      <c r="Y110" s="75"/>
      <c r="Z110" s="75" t="s">
        <v>446</v>
      </c>
      <c r="AA110" s="75"/>
      <c r="AB110" s="75"/>
      <c r="AC110" s="75" t="s">
        <v>427</v>
      </c>
      <c r="AD110" s="75"/>
      <c r="AE110" s="75"/>
      <c r="AF110" s="75" t="s">
        <v>455</v>
      </c>
      <c r="AG110" s="75"/>
      <c r="AH110" s="75"/>
      <c r="AI110" s="76"/>
      <c r="AJ110" s="77" t="s">
        <v>389</v>
      </c>
      <c r="AK110" s="77"/>
      <c r="AL110" s="77"/>
      <c r="AM110" s="77"/>
      <c r="AN110" s="77"/>
      <c r="AO110" s="77"/>
      <c r="AP110" s="77"/>
      <c r="AQ110" s="77" t="s">
        <v>346</v>
      </c>
      <c r="AR110" s="77"/>
      <c r="AS110" s="77" t="s">
        <v>389</v>
      </c>
      <c r="AT110" s="77" t="s">
        <v>372</v>
      </c>
      <c r="AU110" s="77"/>
      <c r="AV110" s="77"/>
      <c r="AW110" s="77"/>
      <c r="AX110" s="77"/>
      <c r="AY110" s="77" t="s">
        <v>590</v>
      </c>
      <c r="AZ110" s="77"/>
      <c r="BA110" s="77"/>
      <c r="BB110" s="77"/>
      <c r="BC110" s="77"/>
      <c r="BD110" s="77"/>
      <c r="BE110" s="77"/>
      <c r="BF110" s="77"/>
      <c r="BG110" s="77"/>
      <c r="BH110" s="78" t="s">
        <v>389</v>
      </c>
      <c r="BI110" s="78" t="s">
        <v>389</v>
      </c>
      <c r="BJ110" s="78" t="s">
        <v>389</v>
      </c>
      <c r="BK110" s="78" t="s">
        <v>25</v>
      </c>
      <c r="BL110" s="78" t="s">
        <v>35</v>
      </c>
      <c r="BM110" s="78">
        <v>3</v>
      </c>
      <c r="BN110" s="78">
        <v>1.75</v>
      </c>
      <c r="BO110" s="78"/>
      <c r="BP110" s="78"/>
      <c r="BQ110" s="78"/>
      <c r="BR110" s="78"/>
      <c r="BS110" s="78"/>
      <c r="BT110" s="78">
        <v>3</v>
      </c>
      <c r="BU110" s="78"/>
      <c r="BV110" s="78">
        <v>7</v>
      </c>
      <c r="BW110" s="78">
        <v>4</v>
      </c>
      <c r="BX110" s="78">
        <v>3</v>
      </c>
      <c r="BY110" s="78"/>
      <c r="BZ110" s="78">
        <v>3</v>
      </c>
      <c r="CA110" s="78"/>
      <c r="CB110" s="78"/>
      <c r="CC110" s="78"/>
      <c r="CD110" s="78"/>
      <c r="CE110" s="78"/>
      <c r="CF110" s="78"/>
      <c r="CG110" s="78"/>
      <c r="CH110" s="78"/>
      <c r="CI110" s="78"/>
      <c r="CJ110" s="78"/>
      <c r="CK110" s="78"/>
      <c r="CL110" s="78"/>
      <c r="CM110" s="78">
        <v>3</v>
      </c>
      <c r="CN110" s="78">
        <v>2</v>
      </c>
      <c r="CO110" s="79"/>
      <c r="CP110" s="80">
        <f t="shared" si="16"/>
        <v>3</v>
      </c>
      <c r="CQ110" s="81" t="str">
        <f t="shared" si="15"/>
        <v>No</v>
      </c>
      <c r="CR110" s="81" t="str">
        <f t="shared" si="17"/>
        <v>No</v>
      </c>
      <c r="CS110" s="81">
        <f t="shared" si="18"/>
        <v>2.621</v>
      </c>
      <c r="CT110" s="81">
        <f t="shared" si="25"/>
        <v>-2.621</v>
      </c>
      <c r="CU110" s="81">
        <f t="shared" si="25"/>
        <v>-2.621</v>
      </c>
      <c r="CV110" s="81">
        <f t="shared" si="25"/>
        <v>-2.621</v>
      </c>
      <c r="CW110" s="81">
        <f t="shared" si="25"/>
        <v>-2.621</v>
      </c>
      <c r="CX110" s="81">
        <f t="shared" si="25"/>
        <v>-2.621</v>
      </c>
      <c r="CY110" s="81">
        <f t="shared" si="25"/>
        <v>0.379</v>
      </c>
      <c r="CZ110" s="81">
        <f t="shared" si="25"/>
        <v>-2.621</v>
      </c>
      <c r="DA110" s="81">
        <f t="shared" si="19"/>
        <v>1.758</v>
      </c>
      <c r="DB110" s="81">
        <f t="shared" si="24"/>
        <v>1.379</v>
      </c>
      <c r="DC110" s="81">
        <f t="shared" si="24"/>
        <v>0.379</v>
      </c>
      <c r="DD110" s="81">
        <f t="shared" si="24"/>
        <v>-2.621</v>
      </c>
      <c r="DE110" s="81">
        <f t="shared" si="24"/>
        <v>0.379</v>
      </c>
      <c r="DF110" s="81">
        <f t="shared" si="24"/>
        <v>-2.621</v>
      </c>
      <c r="DG110" s="81">
        <f t="shared" si="24"/>
        <v>-2.621</v>
      </c>
      <c r="DH110" s="81">
        <f t="shared" si="24"/>
        <v>-2.621</v>
      </c>
      <c r="DI110" s="81">
        <f t="shared" si="24"/>
        <v>-2.621</v>
      </c>
      <c r="DJ110" s="81">
        <f t="shared" si="24"/>
        <v>-2.621</v>
      </c>
      <c r="DK110" s="81">
        <f t="shared" si="24"/>
        <v>-2.621</v>
      </c>
      <c r="DL110" s="81">
        <f t="shared" si="24"/>
        <v>-2.621</v>
      </c>
      <c r="DM110" s="81">
        <f t="shared" si="24"/>
        <v>-2.621</v>
      </c>
      <c r="DN110" s="81">
        <f t="shared" si="24"/>
        <v>-2.621</v>
      </c>
      <c r="DO110" s="81">
        <f t="shared" si="23"/>
        <v>-2.621</v>
      </c>
      <c r="DP110" s="81">
        <f t="shared" si="23"/>
        <v>-2.621</v>
      </c>
      <c r="DQ110" s="81">
        <f t="shared" si="23"/>
        <v>-2.621</v>
      </c>
      <c r="DR110" s="81">
        <f t="shared" si="22"/>
        <v>0.379</v>
      </c>
      <c r="DS110" s="81">
        <f t="shared" si="22"/>
        <v>-0.621</v>
      </c>
    </row>
    <row r="111" spans="1:123" x14ac:dyDescent="0.25">
      <c r="A111" s="75" t="s">
        <v>646</v>
      </c>
      <c r="B111" s="75" t="s">
        <v>647</v>
      </c>
      <c r="C111" s="75" t="s">
        <v>40</v>
      </c>
      <c r="D111" s="75"/>
      <c r="E111" s="75"/>
      <c r="F111" s="75">
        <v>1.1000000000000001</v>
      </c>
      <c r="G111" s="75"/>
      <c r="H111" s="75"/>
      <c r="I111" s="75" t="s">
        <v>336</v>
      </c>
      <c r="J111" s="75"/>
      <c r="K111" s="75" t="s">
        <v>336</v>
      </c>
      <c r="L111" s="75" t="s">
        <v>353</v>
      </c>
      <c r="M111" s="75"/>
      <c r="N111" s="75"/>
      <c r="O111" s="75" t="s">
        <v>387</v>
      </c>
      <c r="P111" s="75" t="s">
        <v>354</v>
      </c>
      <c r="Q111" s="75" t="s">
        <v>354</v>
      </c>
      <c r="R111" s="75"/>
      <c r="S111" s="75"/>
      <c r="T111" s="75" t="s">
        <v>356</v>
      </c>
      <c r="U111" s="75" t="s">
        <v>368</v>
      </c>
      <c r="V111" s="75"/>
      <c r="W111" s="75" t="s">
        <v>369</v>
      </c>
      <c r="X111" s="75"/>
      <c r="Y111" s="75"/>
      <c r="Z111" s="75"/>
      <c r="AA111" s="75" t="s">
        <v>342</v>
      </c>
      <c r="AB111" s="75"/>
      <c r="AC111" s="75" t="s">
        <v>395</v>
      </c>
      <c r="AD111" s="75"/>
      <c r="AE111" s="75"/>
      <c r="AF111" s="75"/>
      <c r="AG111" s="75"/>
      <c r="AH111" s="75"/>
      <c r="AI111" s="76"/>
      <c r="AJ111" s="77"/>
      <c r="AK111" s="77"/>
      <c r="AL111" s="77"/>
      <c r="AM111" s="77" t="s">
        <v>389</v>
      </c>
      <c r="AN111" s="77"/>
      <c r="AO111" s="77"/>
      <c r="AP111" s="77"/>
      <c r="AQ111" s="77"/>
      <c r="AR111" s="77"/>
      <c r="AS111" s="77" t="s">
        <v>403</v>
      </c>
      <c r="AT111" s="77" t="s">
        <v>451</v>
      </c>
      <c r="AU111" s="77"/>
      <c r="AV111" s="77"/>
      <c r="AW111" s="77" t="s">
        <v>362</v>
      </c>
      <c r="AX111" s="77"/>
      <c r="AY111" s="77" t="s">
        <v>476</v>
      </c>
      <c r="AZ111" s="77"/>
      <c r="BA111" s="77"/>
      <c r="BB111" s="77"/>
      <c r="BC111" s="77"/>
      <c r="BD111" s="77" t="s">
        <v>35</v>
      </c>
      <c r="BE111" s="77"/>
      <c r="BF111" s="77"/>
      <c r="BG111" s="77"/>
      <c r="BH111" s="78" t="s">
        <v>345</v>
      </c>
      <c r="BI111" s="78" t="s">
        <v>345</v>
      </c>
      <c r="BJ111" s="78" t="s">
        <v>345</v>
      </c>
      <c r="BK111" s="78" t="s">
        <v>350</v>
      </c>
      <c r="BL111" s="78" t="s">
        <v>41</v>
      </c>
      <c r="BM111" s="78">
        <v>4</v>
      </c>
      <c r="BN111" s="78">
        <v>4</v>
      </c>
      <c r="BO111" s="78"/>
      <c r="BP111" s="78">
        <v>3</v>
      </c>
      <c r="BQ111" s="78">
        <v>3</v>
      </c>
      <c r="BR111" s="78"/>
      <c r="BS111" s="78"/>
      <c r="BT111" s="78">
        <v>6</v>
      </c>
      <c r="BU111" s="78"/>
      <c r="BV111" s="78">
        <v>8</v>
      </c>
      <c r="BW111" s="78">
        <v>4</v>
      </c>
      <c r="BX111" s="78">
        <v>4</v>
      </c>
      <c r="BY111" s="78"/>
      <c r="BZ111" s="78"/>
      <c r="CA111" s="78"/>
      <c r="CB111" s="78">
        <v>1.75</v>
      </c>
      <c r="CC111" s="78"/>
      <c r="CD111" s="78"/>
      <c r="CE111" s="78"/>
      <c r="CF111" s="78"/>
      <c r="CG111" s="78"/>
      <c r="CH111" s="78"/>
      <c r="CI111" s="78">
        <v>6</v>
      </c>
      <c r="CJ111" s="78"/>
      <c r="CK111" s="78"/>
      <c r="CL111" s="78"/>
      <c r="CM111" s="78"/>
      <c r="CN111" s="78">
        <v>6</v>
      </c>
      <c r="CO111" s="79"/>
      <c r="CP111" s="80">
        <f t="shared" si="16"/>
        <v>0</v>
      </c>
      <c r="CQ111" s="81" t="str">
        <f t="shared" si="15"/>
        <v>Yes</v>
      </c>
      <c r="CR111" s="81" t="str">
        <f t="shared" si="17"/>
        <v>No</v>
      </c>
      <c r="CS111" s="81">
        <f t="shared" si="18"/>
        <v>0</v>
      </c>
      <c r="CT111" s="81" t="str">
        <f t="shared" si="25"/>
        <v/>
      </c>
      <c r="CU111" s="81" t="str">
        <f t="shared" si="25"/>
        <v/>
      </c>
      <c r="CV111" s="81" t="str">
        <f t="shared" si="25"/>
        <v/>
      </c>
      <c r="CW111" s="81" t="str">
        <f t="shared" si="25"/>
        <v/>
      </c>
      <c r="CX111" s="81" t="str">
        <f t="shared" si="25"/>
        <v/>
      </c>
      <c r="CY111" s="81" t="str">
        <f t="shared" si="25"/>
        <v/>
      </c>
      <c r="CZ111" s="81" t="str">
        <f t="shared" si="25"/>
        <v/>
      </c>
      <c r="DA111" s="81" t="str">
        <f t="shared" si="19"/>
        <v/>
      </c>
      <c r="DB111" s="81" t="str">
        <f t="shared" si="24"/>
        <v/>
      </c>
      <c r="DC111" s="81" t="str">
        <f t="shared" si="24"/>
        <v/>
      </c>
      <c r="DD111" s="81" t="str">
        <f t="shared" si="24"/>
        <v/>
      </c>
      <c r="DE111" s="81" t="str">
        <f t="shared" si="24"/>
        <v/>
      </c>
      <c r="DF111" s="81" t="str">
        <f t="shared" si="24"/>
        <v/>
      </c>
      <c r="DG111" s="81" t="str">
        <f t="shared" si="24"/>
        <v/>
      </c>
      <c r="DH111" s="81" t="str">
        <f t="shared" si="24"/>
        <v/>
      </c>
      <c r="DI111" s="81" t="str">
        <f t="shared" si="24"/>
        <v/>
      </c>
      <c r="DJ111" s="81" t="str">
        <f t="shared" si="24"/>
        <v/>
      </c>
      <c r="DK111" s="81" t="str">
        <f t="shared" si="24"/>
        <v/>
      </c>
      <c r="DL111" s="81" t="str">
        <f t="shared" si="24"/>
        <v/>
      </c>
      <c r="DM111" s="81" t="str">
        <f t="shared" si="24"/>
        <v/>
      </c>
      <c r="DN111" s="81" t="str">
        <f t="shared" si="24"/>
        <v/>
      </c>
      <c r="DO111" s="81" t="str">
        <f t="shared" si="23"/>
        <v/>
      </c>
      <c r="DP111" s="81" t="str">
        <f t="shared" si="23"/>
        <v/>
      </c>
      <c r="DQ111" s="81" t="str">
        <f t="shared" si="23"/>
        <v/>
      </c>
      <c r="DR111" s="81" t="str">
        <f t="shared" si="22"/>
        <v/>
      </c>
      <c r="DS111" s="81" t="str">
        <f t="shared" si="22"/>
        <v/>
      </c>
    </row>
    <row r="112" spans="1:123" x14ac:dyDescent="0.25">
      <c r="A112" s="75" t="s">
        <v>648</v>
      </c>
      <c r="B112" s="75" t="s">
        <v>649</v>
      </c>
      <c r="C112" s="75" t="s">
        <v>90</v>
      </c>
      <c r="D112" s="75"/>
      <c r="E112" s="75"/>
      <c r="F112" s="75">
        <v>3.6</v>
      </c>
      <c r="G112" s="75"/>
      <c r="H112" s="75"/>
      <c r="I112" s="75" t="s">
        <v>336</v>
      </c>
      <c r="J112" s="75"/>
      <c r="K112" s="75" t="s">
        <v>336</v>
      </c>
      <c r="L112" s="75" t="s">
        <v>353</v>
      </c>
      <c r="M112" s="75"/>
      <c r="N112" s="75"/>
      <c r="O112" s="75"/>
      <c r="P112" s="75" t="s">
        <v>354</v>
      </c>
      <c r="Q112" s="75" t="s">
        <v>354</v>
      </c>
      <c r="R112" s="75"/>
      <c r="S112" s="75" t="s">
        <v>441</v>
      </c>
      <c r="T112" s="75"/>
      <c r="U112" s="75"/>
      <c r="V112" s="75"/>
      <c r="W112" s="75" t="s">
        <v>413</v>
      </c>
      <c r="X112" s="75"/>
      <c r="Y112" s="75" t="s">
        <v>401</v>
      </c>
      <c r="Z112" s="75"/>
      <c r="AA112" s="75"/>
      <c r="AB112" s="75"/>
      <c r="AC112" s="75" t="s">
        <v>427</v>
      </c>
      <c r="AD112" s="75"/>
      <c r="AE112" s="75"/>
      <c r="AF112" s="75" t="s">
        <v>455</v>
      </c>
      <c r="AG112" s="75" t="s">
        <v>357</v>
      </c>
      <c r="AH112" s="75"/>
      <c r="AI112" s="76"/>
      <c r="AJ112" s="77" t="s">
        <v>344</v>
      </c>
      <c r="AK112" s="77"/>
      <c r="AL112" s="77"/>
      <c r="AM112" s="77"/>
      <c r="AN112" s="77"/>
      <c r="AO112" s="77"/>
      <c r="AP112" s="77"/>
      <c r="AQ112" s="77"/>
      <c r="AR112" s="77" t="s">
        <v>345</v>
      </c>
      <c r="AS112" s="77"/>
      <c r="AT112" s="77" t="s">
        <v>433</v>
      </c>
      <c r="AU112" s="77"/>
      <c r="AV112" s="77"/>
      <c r="AW112" s="77"/>
      <c r="AX112" s="77"/>
      <c r="AY112" s="77" t="s">
        <v>404</v>
      </c>
      <c r="AZ112" s="77"/>
      <c r="BA112" s="77"/>
      <c r="BB112" s="77"/>
      <c r="BC112" s="77" t="s">
        <v>498</v>
      </c>
      <c r="BD112" s="77"/>
      <c r="BE112" s="77"/>
      <c r="BF112" s="77"/>
      <c r="BG112" s="77"/>
      <c r="BH112" s="78" t="s">
        <v>344</v>
      </c>
      <c r="BI112" s="78" t="s">
        <v>344</v>
      </c>
      <c r="BJ112" s="78" t="s">
        <v>344</v>
      </c>
      <c r="BK112" s="78" t="s">
        <v>350</v>
      </c>
      <c r="BL112" s="78" t="s">
        <v>41</v>
      </c>
      <c r="BM112" s="78">
        <v>4</v>
      </c>
      <c r="BN112" s="78">
        <v>4</v>
      </c>
      <c r="BO112" s="78"/>
      <c r="BP112" s="78"/>
      <c r="BQ112" s="78"/>
      <c r="BR112" s="78">
        <v>5</v>
      </c>
      <c r="BS112" s="78"/>
      <c r="BT112" s="78"/>
      <c r="BU112" s="78"/>
      <c r="BV112" s="78">
        <v>9</v>
      </c>
      <c r="BW112" s="78">
        <v>5</v>
      </c>
      <c r="BX112" s="78">
        <v>4</v>
      </c>
      <c r="BY112" s="78"/>
      <c r="BZ112" s="78">
        <v>4</v>
      </c>
      <c r="CA112" s="78"/>
      <c r="CB112" s="78"/>
      <c r="CC112" s="78"/>
      <c r="CD112" s="78"/>
      <c r="CE112" s="78"/>
      <c r="CF112" s="78"/>
      <c r="CG112" s="78"/>
      <c r="CH112" s="78"/>
      <c r="CI112" s="78"/>
      <c r="CJ112" s="78"/>
      <c r="CK112" s="78">
        <v>4</v>
      </c>
      <c r="CL112" s="78"/>
      <c r="CM112" s="78"/>
      <c r="CN112" s="78">
        <v>7</v>
      </c>
      <c r="CO112" s="79"/>
      <c r="CP112" s="80">
        <f t="shared" si="16"/>
        <v>0</v>
      </c>
      <c r="CQ112" s="81" t="str">
        <f t="shared" si="15"/>
        <v>Yes</v>
      </c>
      <c r="CR112" s="81" t="str">
        <f t="shared" si="17"/>
        <v>No</v>
      </c>
      <c r="CS112" s="81">
        <f t="shared" si="18"/>
        <v>0</v>
      </c>
      <c r="CT112" s="81" t="str">
        <f t="shared" si="25"/>
        <v/>
      </c>
      <c r="CU112" s="81" t="str">
        <f t="shared" si="25"/>
        <v/>
      </c>
      <c r="CV112" s="81" t="str">
        <f t="shared" si="25"/>
        <v/>
      </c>
      <c r="CW112" s="81" t="str">
        <f t="shared" si="25"/>
        <v/>
      </c>
      <c r="CX112" s="81" t="str">
        <f t="shared" si="25"/>
        <v/>
      </c>
      <c r="CY112" s="81" t="str">
        <f t="shared" si="25"/>
        <v/>
      </c>
      <c r="CZ112" s="81" t="str">
        <f t="shared" si="25"/>
        <v/>
      </c>
      <c r="DA112" s="81" t="str">
        <f t="shared" si="19"/>
        <v/>
      </c>
      <c r="DB112" s="81" t="str">
        <f t="shared" si="24"/>
        <v/>
      </c>
      <c r="DC112" s="81" t="str">
        <f t="shared" si="24"/>
        <v/>
      </c>
      <c r="DD112" s="81" t="str">
        <f t="shared" si="24"/>
        <v/>
      </c>
      <c r="DE112" s="81" t="str">
        <f t="shared" si="24"/>
        <v/>
      </c>
      <c r="DF112" s="81" t="str">
        <f t="shared" si="24"/>
        <v/>
      </c>
      <c r="DG112" s="81" t="str">
        <f t="shared" si="24"/>
        <v/>
      </c>
      <c r="DH112" s="81" t="str">
        <f t="shared" si="24"/>
        <v/>
      </c>
      <c r="DI112" s="81" t="str">
        <f t="shared" si="24"/>
        <v/>
      </c>
      <c r="DJ112" s="81" t="str">
        <f t="shared" si="24"/>
        <v/>
      </c>
      <c r="DK112" s="81" t="str">
        <f t="shared" si="24"/>
        <v/>
      </c>
      <c r="DL112" s="81" t="str">
        <f t="shared" si="24"/>
        <v/>
      </c>
      <c r="DM112" s="81" t="str">
        <f t="shared" si="24"/>
        <v/>
      </c>
      <c r="DN112" s="81" t="str">
        <f t="shared" si="24"/>
        <v/>
      </c>
      <c r="DO112" s="81" t="str">
        <f t="shared" si="23"/>
        <v/>
      </c>
      <c r="DP112" s="81" t="str">
        <f t="shared" si="23"/>
        <v/>
      </c>
      <c r="DQ112" s="81" t="str">
        <f t="shared" si="23"/>
        <v/>
      </c>
      <c r="DR112" s="81" t="str">
        <f t="shared" si="22"/>
        <v/>
      </c>
      <c r="DS112" s="81" t="str">
        <f t="shared" si="22"/>
        <v/>
      </c>
    </row>
    <row r="113" spans="1:123" x14ac:dyDescent="0.25">
      <c r="A113" s="75" t="s">
        <v>650</v>
      </c>
      <c r="B113" s="75" t="s">
        <v>440</v>
      </c>
      <c r="C113" s="75" t="s">
        <v>90</v>
      </c>
      <c r="D113" s="75" t="s">
        <v>26</v>
      </c>
      <c r="E113" s="75">
        <v>-3.952</v>
      </c>
      <c r="F113" s="75">
        <v>2.4500000000000002</v>
      </c>
      <c r="G113" s="75">
        <v>64.02</v>
      </c>
      <c r="H113" s="75"/>
      <c r="I113" s="75" t="s">
        <v>336</v>
      </c>
      <c r="J113" s="75" t="s">
        <v>353</v>
      </c>
      <c r="K113" s="75" t="s">
        <v>336</v>
      </c>
      <c r="L113" s="75" t="s">
        <v>336</v>
      </c>
      <c r="M113" s="75"/>
      <c r="N113" s="75" t="s">
        <v>366</v>
      </c>
      <c r="O113" s="75"/>
      <c r="P113" s="75" t="s">
        <v>354</v>
      </c>
      <c r="Q113" s="75" t="s">
        <v>354</v>
      </c>
      <c r="R113" s="75"/>
      <c r="S113" s="75"/>
      <c r="T113" s="75"/>
      <c r="U113" s="75"/>
      <c r="V113" s="75"/>
      <c r="W113" s="75" t="s">
        <v>377</v>
      </c>
      <c r="X113" s="75"/>
      <c r="Y113" s="75"/>
      <c r="Z113" s="75"/>
      <c r="AA113" s="75"/>
      <c r="AB113" s="75"/>
      <c r="AC113" s="75"/>
      <c r="AD113" s="75" t="s">
        <v>370</v>
      </c>
      <c r="AE113" s="75"/>
      <c r="AF113" s="75" t="s">
        <v>455</v>
      </c>
      <c r="AG113" s="75" t="s">
        <v>407</v>
      </c>
      <c r="AH113" s="75"/>
      <c r="AI113" s="76"/>
      <c r="AJ113" s="77" t="s">
        <v>345</v>
      </c>
      <c r="AK113" s="77"/>
      <c r="AL113" s="77"/>
      <c r="AM113" s="77"/>
      <c r="AN113" s="77"/>
      <c r="AO113" s="77"/>
      <c r="AP113" s="77"/>
      <c r="AQ113" s="77"/>
      <c r="AR113" s="77"/>
      <c r="AS113" s="77"/>
      <c r="AT113" s="77" t="s">
        <v>433</v>
      </c>
      <c r="AU113" s="77"/>
      <c r="AV113" s="77"/>
      <c r="AW113" s="77"/>
      <c r="AX113" s="77"/>
      <c r="AY113" s="77"/>
      <c r="AZ113" s="77" t="s">
        <v>408</v>
      </c>
      <c r="BA113" s="77"/>
      <c r="BB113" s="77"/>
      <c r="BC113" s="77" t="s">
        <v>492</v>
      </c>
      <c r="BD113" s="77"/>
      <c r="BE113" s="77"/>
      <c r="BF113" s="77"/>
      <c r="BG113" s="77"/>
      <c r="BH113" s="78" t="s">
        <v>384</v>
      </c>
      <c r="BI113" s="78" t="s">
        <v>384</v>
      </c>
      <c r="BJ113" s="78" t="s">
        <v>384</v>
      </c>
      <c r="BK113" s="78" t="s">
        <v>382</v>
      </c>
      <c r="BL113" s="78" t="s">
        <v>25</v>
      </c>
      <c r="BM113" s="78">
        <v>7</v>
      </c>
      <c r="BN113" s="78">
        <v>7</v>
      </c>
      <c r="BO113" s="78"/>
      <c r="BP113" s="78"/>
      <c r="BQ113" s="78"/>
      <c r="BR113" s="78"/>
      <c r="BS113" s="78"/>
      <c r="BT113" s="78"/>
      <c r="BU113" s="78"/>
      <c r="BV113" s="78"/>
      <c r="BW113" s="78"/>
      <c r="BX113" s="78"/>
      <c r="BY113" s="78"/>
      <c r="BZ113" s="78">
        <v>5</v>
      </c>
      <c r="CA113" s="78">
        <v>3</v>
      </c>
      <c r="CB113" s="78"/>
      <c r="CC113" s="78"/>
      <c r="CD113" s="78"/>
      <c r="CE113" s="78"/>
      <c r="CF113" s="78"/>
      <c r="CG113" s="78"/>
      <c r="CH113" s="78"/>
      <c r="CI113" s="78"/>
      <c r="CJ113" s="78"/>
      <c r="CK113" s="78">
        <v>5.5</v>
      </c>
      <c r="CL113" s="78"/>
      <c r="CM113" s="78"/>
      <c r="CN113" s="78">
        <v>7</v>
      </c>
      <c r="CO113" s="79"/>
      <c r="CP113" s="80">
        <f t="shared" si="16"/>
        <v>0</v>
      </c>
      <c r="CQ113" s="81" t="str">
        <f t="shared" si="15"/>
        <v>Yes</v>
      </c>
      <c r="CR113" s="81" t="str">
        <f t="shared" si="17"/>
        <v>No</v>
      </c>
      <c r="CS113" s="81">
        <f t="shared" si="18"/>
        <v>6.4019999999999992</v>
      </c>
      <c r="CT113" s="81">
        <f t="shared" si="25"/>
        <v>-6.4019999999999992</v>
      </c>
      <c r="CU113" s="81">
        <f t="shared" si="25"/>
        <v>-6.4019999999999992</v>
      </c>
      <c r="CV113" s="81">
        <f t="shared" si="25"/>
        <v>-6.4019999999999992</v>
      </c>
      <c r="CW113" s="81">
        <f t="shared" si="25"/>
        <v>-6.4019999999999992</v>
      </c>
      <c r="CX113" s="81">
        <f t="shared" si="25"/>
        <v>-6.4019999999999992</v>
      </c>
      <c r="CY113" s="81">
        <f t="shared" si="25"/>
        <v>-6.4019999999999992</v>
      </c>
      <c r="CZ113" s="81">
        <f t="shared" si="25"/>
        <v>-6.4019999999999992</v>
      </c>
      <c r="DA113" s="81">
        <f t="shared" si="19"/>
        <v>-12.803999999999998</v>
      </c>
      <c r="DB113" s="81">
        <f t="shared" si="24"/>
        <v>-6.4019999999999992</v>
      </c>
      <c r="DC113" s="81">
        <f t="shared" si="24"/>
        <v>-6.4019999999999992</v>
      </c>
      <c r="DD113" s="81">
        <f t="shared" si="24"/>
        <v>-6.4019999999999992</v>
      </c>
      <c r="DE113" s="81">
        <f t="shared" si="24"/>
        <v>-1.4019999999999992</v>
      </c>
      <c r="DF113" s="81">
        <f t="shared" si="24"/>
        <v>-3.4019999999999992</v>
      </c>
      <c r="DG113" s="81">
        <f t="shared" si="24"/>
        <v>-6.4019999999999992</v>
      </c>
      <c r="DH113" s="81">
        <f t="shared" si="24"/>
        <v>-6.4019999999999992</v>
      </c>
      <c r="DI113" s="81">
        <f t="shared" si="24"/>
        <v>-6.4019999999999992</v>
      </c>
      <c r="DJ113" s="81">
        <f t="shared" si="24"/>
        <v>-6.4019999999999992</v>
      </c>
      <c r="DK113" s="81">
        <f t="shared" si="24"/>
        <v>-6.4019999999999992</v>
      </c>
      <c r="DL113" s="81">
        <f t="shared" si="24"/>
        <v>-6.4019999999999992</v>
      </c>
      <c r="DM113" s="81">
        <f t="shared" si="24"/>
        <v>-6.4019999999999992</v>
      </c>
      <c r="DN113" s="81">
        <f t="shared" si="24"/>
        <v>-6.4019999999999992</v>
      </c>
      <c r="DO113" s="81">
        <f t="shared" si="23"/>
        <v>-6.4019999999999992</v>
      </c>
      <c r="DP113" s="81">
        <f t="shared" si="23"/>
        <v>-0.90199999999999925</v>
      </c>
      <c r="DQ113" s="81">
        <f t="shared" si="23"/>
        <v>-6.4019999999999992</v>
      </c>
      <c r="DR113" s="81">
        <f t="shared" si="22"/>
        <v>-6.4019999999999992</v>
      </c>
      <c r="DS113" s="81">
        <f t="shared" si="22"/>
        <v>0.59800000000000075</v>
      </c>
    </row>
    <row r="114" spans="1:123" x14ac:dyDescent="0.25">
      <c r="A114" s="75" t="s">
        <v>651</v>
      </c>
      <c r="B114" s="75" t="s">
        <v>652</v>
      </c>
      <c r="C114" s="75" t="s">
        <v>90</v>
      </c>
      <c r="D114" s="75" t="s">
        <v>40</v>
      </c>
      <c r="E114" s="75">
        <v>-3.3279999999999998</v>
      </c>
      <c r="F114" s="75">
        <v>2.0499999999999998</v>
      </c>
      <c r="G114" s="75">
        <v>53.78</v>
      </c>
      <c r="H114" s="75"/>
      <c r="I114" s="75" t="s">
        <v>336</v>
      </c>
      <c r="J114" s="75"/>
      <c r="K114" s="75" t="s">
        <v>336</v>
      </c>
      <c r="L114" s="75"/>
      <c r="M114" s="75"/>
      <c r="N114" s="75"/>
      <c r="O114" s="75"/>
      <c r="P114" s="75" t="s">
        <v>376</v>
      </c>
      <c r="Q114" s="75" t="s">
        <v>376</v>
      </c>
      <c r="R114" s="75"/>
      <c r="S114" s="75"/>
      <c r="T114" s="75" t="s">
        <v>356</v>
      </c>
      <c r="U114" s="75"/>
      <c r="V114" s="75"/>
      <c r="W114" s="75" t="s">
        <v>341</v>
      </c>
      <c r="X114" s="75"/>
      <c r="Y114" s="75" t="s">
        <v>401</v>
      </c>
      <c r="Z114" s="75"/>
      <c r="AA114" s="75"/>
      <c r="AB114" s="75"/>
      <c r="AC114" s="75"/>
      <c r="AD114" s="75" t="s">
        <v>370</v>
      </c>
      <c r="AE114" s="75"/>
      <c r="AF114" s="75"/>
      <c r="AG114" s="75" t="s">
        <v>357</v>
      </c>
      <c r="AH114" s="75"/>
      <c r="AI114" s="76"/>
      <c r="AJ114" s="77"/>
      <c r="AK114" s="77"/>
      <c r="AL114" s="77"/>
      <c r="AM114" s="77"/>
      <c r="AN114" s="77"/>
      <c r="AO114" s="77"/>
      <c r="AP114" s="77"/>
      <c r="AQ114" s="77"/>
      <c r="AR114" s="77"/>
      <c r="AS114" s="77" t="s">
        <v>403</v>
      </c>
      <c r="AT114" s="77" t="s">
        <v>379</v>
      </c>
      <c r="AU114" s="77"/>
      <c r="AV114" s="77"/>
      <c r="AW114" s="77"/>
      <c r="AX114" s="77"/>
      <c r="AY114" s="77"/>
      <c r="AZ114" s="77"/>
      <c r="BA114" s="77"/>
      <c r="BB114" s="77"/>
      <c r="BC114" s="77" t="s">
        <v>573</v>
      </c>
      <c r="BD114" s="77"/>
      <c r="BE114" s="77"/>
      <c r="BF114" s="77"/>
      <c r="BG114" s="77"/>
      <c r="BH114" s="78" t="s">
        <v>384</v>
      </c>
      <c r="BI114" s="78" t="s">
        <v>345</v>
      </c>
      <c r="BJ114" s="78" t="s">
        <v>362</v>
      </c>
      <c r="BK114" s="78" t="s">
        <v>361</v>
      </c>
      <c r="BL114" s="78" t="s">
        <v>40</v>
      </c>
      <c r="BM114" s="78">
        <v>5.5</v>
      </c>
      <c r="BN114" s="78">
        <v>5.5</v>
      </c>
      <c r="BO114" s="78"/>
      <c r="BP114" s="78"/>
      <c r="BQ114" s="78"/>
      <c r="BR114" s="78"/>
      <c r="BS114" s="78"/>
      <c r="BT114" s="78">
        <v>6</v>
      </c>
      <c r="BU114" s="78"/>
      <c r="BV114" s="78"/>
      <c r="BW114" s="78"/>
      <c r="BX114" s="78"/>
      <c r="BY114" s="78"/>
      <c r="BZ114" s="78"/>
      <c r="CA114" s="78"/>
      <c r="CB114" s="78"/>
      <c r="CC114" s="78"/>
      <c r="CD114" s="78"/>
      <c r="CE114" s="78"/>
      <c r="CF114" s="78"/>
      <c r="CG114" s="78"/>
      <c r="CH114" s="78"/>
      <c r="CI114" s="78"/>
      <c r="CJ114" s="78"/>
      <c r="CK114" s="78">
        <v>8.5</v>
      </c>
      <c r="CL114" s="78"/>
      <c r="CM114" s="78"/>
      <c r="CN114" s="78">
        <v>5</v>
      </c>
      <c r="CO114" s="79"/>
      <c r="CP114" s="80">
        <f t="shared" si="16"/>
        <v>0</v>
      </c>
      <c r="CQ114" s="81" t="str">
        <f t="shared" si="15"/>
        <v>Yes</v>
      </c>
      <c r="CR114" s="81" t="str">
        <f t="shared" si="17"/>
        <v>No</v>
      </c>
      <c r="CS114" s="81">
        <f t="shared" si="18"/>
        <v>5.3780000000000001</v>
      </c>
      <c r="CT114" s="81">
        <f t="shared" si="25"/>
        <v>-5.3780000000000001</v>
      </c>
      <c r="CU114" s="81">
        <f t="shared" si="25"/>
        <v>-5.3780000000000001</v>
      </c>
      <c r="CV114" s="81">
        <f t="shared" si="25"/>
        <v>-5.3780000000000001</v>
      </c>
      <c r="CW114" s="81">
        <f t="shared" si="25"/>
        <v>-5.3780000000000001</v>
      </c>
      <c r="CX114" s="81">
        <f t="shared" si="25"/>
        <v>-5.3780000000000001</v>
      </c>
      <c r="CY114" s="81">
        <f t="shared" si="25"/>
        <v>0.62199999999999989</v>
      </c>
      <c r="CZ114" s="81">
        <f t="shared" si="25"/>
        <v>-5.3780000000000001</v>
      </c>
      <c r="DA114" s="81">
        <f t="shared" si="19"/>
        <v>-10.756</v>
      </c>
      <c r="DB114" s="81">
        <f t="shared" si="24"/>
        <v>-5.3780000000000001</v>
      </c>
      <c r="DC114" s="81">
        <f t="shared" si="24"/>
        <v>-5.3780000000000001</v>
      </c>
      <c r="DD114" s="81">
        <f t="shared" si="24"/>
        <v>-5.3780000000000001</v>
      </c>
      <c r="DE114" s="81">
        <f t="shared" si="24"/>
        <v>-5.3780000000000001</v>
      </c>
      <c r="DF114" s="81">
        <f t="shared" si="24"/>
        <v>-5.3780000000000001</v>
      </c>
      <c r="DG114" s="81">
        <f t="shared" si="24"/>
        <v>-5.3780000000000001</v>
      </c>
      <c r="DH114" s="81">
        <f t="shared" si="24"/>
        <v>-5.3780000000000001</v>
      </c>
      <c r="DI114" s="81">
        <f t="shared" si="24"/>
        <v>-5.3780000000000001</v>
      </c>
      <c r="DJ114" s="81">
        <f t="shared" si="24"/>
        <v>-5.3780000000000001</v>
      </c>
      <c r="DK114" s="81">
        <f t="shared" si="24"/>
        <v>-5.3780000000000001</v>
      </c>
      <c r="DL114" s="81">
        <f t="shared" si="24"/>
        <v>-5.3780000000000001</v>
      </c>
      <c r="DM114" s="81">
        <f t="shared" si="24"/>
        <v>-5.3780000000000001</v>
      </c>
      <c r="DN114" s="81">
        <f t="shared" si="24"/>
        <v>-5.3780000000000001</v>
      </c>
      <c r="DO114" s="81">
        <f t="shared" si="23"/>
        <v>-5.3780000000000001</v>
      </c>
      <c r="DP114" s="81">
        <f t="shared" si="23"/>
        <v>3.1219999999999999</v>
      </c>
      <c r="DQ114" s="81">
        <f t="shared" si="23"/>
        <v>-5.3780000000000001</v>
      </c>
      <c r="DR114" s="81">
        <f t="shared" si="22"/>
        <v>-5.3780000000000001</v>
      </c>
      <c r="DS114" s="81">
        <f t="shared" si="22"/>
        <v>-0.37800000000000011</v>
      </c>
    </row>
    <row r="115" spans="1:123" x14ac:dyDescent="0.25">
      <c r="A115" s="75" t="s">
        <v>653</v>
      </c>
      <c r="B115" s="75" t="s">
        <v>449</v>
      </c>
      <c r="C115" s="75" t="s">
        <v>40</v>
      </c>
      <c r="D115" s="75" t="s">
        <v>26</v>
      </c>
      <c r="E115" s="75">
        <v>-4.6399999999999997</v>
      </c>
      <c r="F115" s="75">
        <v>1.55</v>
      </c>
      <c r="G115" s="75">
        <v>61.9</v>
      </c>
      <c r="H115" s="75"/>
      <c r="I115" s="75" t="s">
        <v>336</v>
      </c>
      <c r="J115" s="75" t="s">
        <v>353</v>
      </c>
      <c r="K115" s="75" t="s">
        <v>336</v>
      </c>
      <c r="L115" s="75" t="s">
        <v>336</v>
      </c>
      <c r="M115" s="75"/>
      <c r="N115" s="75" t="s">
        <v>337</v>
      </c>
      <c r="O115" s="75"/>
      <c r="P115" s="75" t="s">
        <v>376</v>
      </c>
      <c r="Q115" s="75" t="s">
        <v>376</v>
      </c>
      <c r="R115" s="75"/>
      <c r="S115" s="75"/>
      <c r="T115" s="75" t="s">
        <v>356</v>
      </c>
      <c r="U115" s="75"/>
      <c r="V115" s="75"/>
      <c r="W115" s="75" t="s">
        <v>369</v>
      </c>
      <c r="X115" s="75"/>
      <c r="Y115" s="75"/>
      <c r="Z115" s="75" t="s">
        <v>446</v>
      </c>
      <c r="AA115" s="75"/>
      <c r="AB115" s="75"/>
      <c r="AC115" s="75" t="s">
        <v>395</v>
      </c>
      <c r="AD115" s="75"/>
      <c r="AE115" s="75"/>
      <c r="AF115" s="75"/>
      <c r="AG115" s="75" t="s">
        <v>407</v>
      </c>
      <c r="AH115" s="75"/>
      <c r="AI115" s="76"/>
      <c r="AJ115" s="77"/>
      <c r="AK115" s="77"/>
      <c r="AL115" s="77"/>
      <c r="AM115" s="77"/>
      <c r="AN115" s="77"/>
      <c r="AO115" s="77"/>
      <c r="AP115" s="77"/>
      <c r="AQ115" s="77"/>
      <c r="AR115" s="77"/>
      <c r="AS115" s="77" t="s">
        <v>362</v>
      </c>
      <c r="AT115" s="77" t="s">
        <v>344</v>
      </c>
      <c r="AU115" s="77"/>
      <c r="AV115" s="77"/>
      <c r="AW115" s="77"/>
      <c r="AX115" s="77"/>
      <c r="AY115" s="77" t="s">
        <v>497</v>
      </c>
      <c r="AZ115" s="77" t="s">
        <v>512</v>
      </c>
      <c r="BA115" s="77"/>
      <c r="BB115" s="77"/>
      <c r="BC115" s="77" t="s">
        <v>492</v>
      </c>
      <c r="BD115" s="77"/>
      <c r="BE115" s="77"/>
      <c r="BF115" s="77"/>
      <c r="BG115" s="77"/>
      <c r="BH115" s="78" t="s">
        <v>384</v>
      </c>
      <c r="BI115" s="78" t="s">
        <v>384</v>
      </c>
      <c r="BJ115" s="78" t="s">
        <v>384</v>
      </c>
      <c r="BK115" s="78" t="s">
        <v>382</v>
      </c>
      <c r="BL115" s="78" t="s">
        <v>25</v>
      </c>
      <c r="BM115" s="78">
        <v>7</v>
      </c>
      <c r="BN115" s="78">
        <v>7</v>
      </c>
      <c r="BO115" s="78"/>
      <c r="BP115" s="78"/>
      <c r="BQ115" s="78"/>
      <c r="BR115" s="78"/>
      <c r="BS115" s="78"/>
      <c r="BT115" s="78">
        <v>6</v>
      </c>
      <c r="BU115" s="78"/>
      <c r="BV115" s="78">
        <v>10</v>
      </c>
      <c r="BW115" s="78">
        <v>5</v>
      </c>
      <c r="BX115" s="78">
        <v>5</v>
      </c>
      <c r="BY115" s="78"/>
      <c r="BZ115" s="78"/>
      <c r="CA115" s="78">
        <v>2</v>
      </c>
      <c r="CB115" s="78"/>
      <c r="CC115" s="78"/>
      <c r="CD115" s="78"/>
      <c r="CE115" s="78"/>
      <c r="CF115" s="78"/>
      <c r="CG115" s="78"/>
      <c r="CH115" s="78"/>
      <c r="CI115" s="78"/>
      <c r="CJ115" s="78"/>
      <c r="CK115" s="78">
        <v>5.5</v>
      </c>
      <c r="CL115" s="78"/>
      <c r="CM115" s="78"/>
      <c r="CN115" s="78">
        <v>4</v>
      </c>
      <c r="CO115" s="79"/>
      <c r="CP115" s="80">
        <f t="shared" si="16"/>
        <v>0</v>
      </c>
      <c r="CQ115" s="81" t="str">
        <f t="shared" si="15"/>
        <v>No</v>
      </c>
      <c r="CR115" s="81" t="str">
        <f t="shared" si="17"/>
        <v>No</v>
      </c>
      <c r="CS115" s="81">
        <f t="shared" si="18"/>
        <v>6.1899999999999995</v>
      </c>
      <c r="CT115" s="81">
        <f t="shared" si="25"/>
        <v>-6.1899999999999995</v>
      </c>
      <c r="CU115" s="81">
        <f t="shared" si="25"/>
        <v>-6.1899999999999995</v>
      </c>
      <c r="CV115" s="81">
        <f t="shared" si="25"/>
        <v>-6.1899999999999995</v>
      </c>
      <c r="CW115" s="81">
        <f t="shared" si="25"/>
        <v>-6.1899999999999995</v>
      </c>
      <c r="CX115" s="81">
        <f t="shared" si="25"/>
        <v>-6.1899999999999995</v>
      </c>
      <c r="CY115" s="81">
        <f t="shared" si="25"/>
        <v>-0.1899999999999995</v>
      </c>
      <c r="CZ115" s="81">
        <f t="shared" si="25"/>
        <v>-6.1899999999999995</v>
      </c>
      <c r="DA115" s="81">
        <f t="shared" si="19"/>
        <v>-2.379999999999999</v>
      </c>
      <c r="DB115" s="81">
        <f t="shared" si="24"/>
        <v>-1.1899999999999995</v>
      </c>
      <c r="DC115" s="81">
        <f t="shared" si="24"/>
        <v>-1.1899999999999995</v>
      </c>
      <c r="DD115" s="81">
        <f t="shared" si="24"/>
        <v>-6.1899999999999995</v>
      </c>
      <c r="DE115" s="81">
        <f t="shared" si="24"/>
        <v>-6.1899999999999995</v>
      </c>
      <c r="DF115" s="81">
        <f t="shared" si="24"/>
        <v>-4.1899999999999995</v>
      </c>
      <c r="DG115" s="81">
        <f t="shared" si="24"/>
        <v>-6.1899999999999995</v>
      </c>
      <c r="DH115" s="81">
        <f t="shared" si="24"/>
        <v>-6.1899999999999995</v>
      </c>
      <c r="DI115" s="81">
        <f t="shared" si="24"/>
        <v>-6.1899999999999995</v>
      </c>
      <c r="DJ115" s="81">
        <f t="shared" si="24"/>
        <v>-6.1899999999999995</v>
      </c>
      <c r="DK115" s="81">
        <f t="shared" si="24"/>
        <v>-6.1899999999999995</v>
      </c>
      <c r="DL115" s="81">
        <f t="shared" si="24"/>
        <v>-6.1899999999999995</v>
      </c>
      <c r="DM115" s="81">
        <f t="shared" si="24"/>
        <v>-6.1899999999999995</v>
      </c>
      <c r="DN115" s="81">
        <f t="shared" si="24"/>
        <v>-6.1899999999999995</v>
      </c>
      <c r="DO115" s="81">
        <f t="shared" si="23"/>
        <v>-6.1899999999999995</v>
      </c>
      <c r="DP115" s="81">
        <f t="shared" si="23"/>
        <v>-0.6899999999999995</v>
      </c>
      <c r="DQ115" s="81">
        <f t="shared" si="23"/>
        <v>-6.1899999999999995</v>
      </c>
      <c r="DR115" s="81">
        <f t="shared" si="22"/>
        <v>-6.1899999999999995</v>
      </c>
      <c r="DS115" s="81">
        <f t="shared" si="22"/>
        <v>-2.1899999999999995</v>
      </c>
    </row>
    <row r="116" spans="1:123" x14ac:dyDescent="0.25">
      <c r="A116" s="75" t="s">
        <v>654</v>
      </c>
      <c r="B116" s="75" t="s">
        <v>655</v>
      </c>
      <c r="C116" s="75" t="s">
        <v>40</v>
      </c>
      <c r="D116" s="75" t="s">
        <v>40</v>
      </c>
      <c r="E116" s="75">
        <v>-4.2779999999999996</v>
      </c>
      <c r="F116" s="75">
        <v>1.1000000000000001</v>
      </c>
      <c r="G116" s="75">
        <v>53.78</v>
      </c>
      <c r="H116" s="75"/>
      <c r="I116" s="75" t="s">
        <v>336</v>
      </c>
      <c r="J116" s="75"/>
      <c r="K116" s="75" t="s">
        <v>336</v>
      </c>
      <c r="L116" s="75"/>
      <c r="M116" s="75"/>
      <c r="N116" s="75" t="s">
        <v>337</v>
      </c>
      <c r="O116" s="75"/>
      <c r="P116" s="75" t="s">
        <v>354</v>
      </c>
      <c r="Q116" s="75" t="s">
        <v>354</v>
      </c>
      <c r="R116" s="75"/>
      <c r="S116" s="75"/>
      <c r="T116" s="75" t="s">
        <v>340</v>
      </c>
      <c r="U116" s="75"/>
      <c r="V116" s="75"/>
      <c r="W116" s="75" t="s">
        <v>369</v>
      </c>
      <c r="X116" s="75"/>
      <c r="Y116" s="75"/>
      <c r="Z116" s="75"/>
      <c r="AA116" s="75" t="s">
        <v>342</v>
      </c>
      <c r="AB116" s="75"/>
      <c r="AC116" s="75" t="s">
        <v>395</v>
      </c>
      <c r="AD116" s="75"/>
      <c r="AE116" s="75"/>
      <c r="AF116" s="75"/>
      <c r="AG116" s="75"/>
      <c r="AH116" s="75" t="s">
        <v>414</v>
      </c>
      <c r="AI116" s="76"/>
      <c r="AJ116" s="77"/>
      <c r="AK116" s="77"/>
      <c r="AL116" s="77"/>
      <c r="AM116" s="77"/>
      <c r="AN116" s="77"/>
      <c r="AO116" s="77"/>
      <c r="AP116" s="77"/>
      <c r="AQ116" s="77"/>
      <c r="AR116" s="77"/>
      <c r="AS116" s="77" t="s">
        <v>362</v>
      </c>
      <c r="AT116" s="77" t="s">
        <v>372</v>
      </c>
      <c r="AU116" s="77"/>
      <c r="AV116" s="77"/>
      <c r="AW116" s="77" t="s">
        <v>379</v>
      </c>
      <c r="AX116" s="77"/>
      <c r="AY116" s="77" t="s">
        <v>546</v>
      </c>
      <c r="AZ116" s="77" t="s">
        <v>628</v>
      </c>
      <c r="BA116" s="77"/>
      <c r="BB116" s="77" t="s">
        <v>350</v>
      </c>
      <c r="BC116" s="77"/>
      <c r="BD116" s="77"/>
      <c r="BE116" s="77"/>
      <c r="BF116" s="77"/>
      <c r="BG116" s="77"/>
      <c r="BH116" s="78" t="s">
        <v>362</v>
      </c>
      <c r="BI116" s="78" t="s">
        <v>362</v>
      </c>
      <c r="BJ116" s="78" t="s">
        <v>362</v>
      </c>
      <c r="BK116" s="78" t="s">
        <v>361</v>
      </c>
      <c r="BL116" s="78" t="s">
        <v>40</v>
      </c>
      <c r="BM116" s="78">
        <v>5.5</v>
      </c>
      <c r="BN116" s="78">
        <v>5.5</v>
      </c>
      <c r="BO116" s="78"/>
      <c r="BP116" s="78"/>
      <c r="BQ116" s="78"/>
      <c r="BR116" s="78"/>
      <c r="BS116" s="78"/>
      <c r="BT116" s="78">
        <v>6</v>
      </c>
      <c r="BU116" s="78"/>
      <c r="BV116" s="78">
        <v>11</v>
      </c>
      <c r="BW116" s="78">
        <v>6</v>
      </c>
      <c r="BX116" s="78">
        <v>5</v>
      </c>
      <c r="BY116" s="78"/>
      <c r="BZ116" s="78"/>
      <c r="CA116" s="78">
        <v>2</v>
      </c>
      <c r="CB116" s="78"/>
      <c r="CC116" s="78"/>
      <c r="CD116" s="78"/>
      <c r="CE116" s="78"/>
      <c r="CF116" s="78"/>
      <c r="CG116" s="78"/>
      <c r="CH116" s="78"/>
      <c r="CI116" s="78">
        <v>5</v>
      </c>
      <c r="CJ116" s="78">
        <v>4</v>
      </c>
      <c r="CK116" s="78"/>
      <c r="CL116" s="78"/>
      <c r="CM116" s="78"/>
      <c r="CN116" s="78">
        <v>2</v>
      </c>
      <c r="CO116" s="79"/>
      <c r="CP116" s="80">
        <f t="shared" si="16"/>
        <v>0</v>
      </c>
      <c r="CQ116" s="81" t="str">
        <f t="shared" si="15"/>
        <v>No</v>
      </c>
      <c r="CR116" s="81" t="str">
        <f t="shared" si="17"/>
        <v>No</v>
      </c>
      <c r="CS116" s="81">
        <f t="shared" si="18"/>
        <v>5.3780000000000001</v>
      </c>
      <c r="CT116" s="81">
        <f t="shared" si="25"/>
        <v>-5.3780000000000001</v>
      </c>
      <c r="CU116" s="81">
        <f t="shared" si="25"/>
        <v>-5.3780000000000001</v>
      </c>
      <c r="CV116" s="81">
        <f t="shared" si="25"/>
        <v>-5.3780000000000001</v>
      </c>
      <c r="CW116" s="81">
        <f t="shared" si="25"/>
        <v>-5.3780000000000001</v>
      </c>
      <c r="CX116" s="81">
        <f t="shared" si="25"/>
        <v>-5.3780000000000001</v>
      </c>
      <c r="CY116" s="81">
        <f t="shared" si="25"/>
        <v>0.62199999999999989</v>
      </c>
      <c r="CZ116" s="81">
        <f t="shared" si="25"/>
        <v>-5.3780000000000001</v>
      </c>
      <c r="DA116" s="81">
        <f t="shared" si="19"/>
        <v>0.24399999999999977</v>
      </c>
      <c r="DB116" s="81">
        <f t="shared" si="24"/>
        <v>0.62199999999999989</v>
      </c>
      <c r="DC116" s="81">
        <f t="shared" si="24"/>
        <v>-0.37800000000000011</v>
      </c>
      <c r="DD116" s="81">
        <f t="shared" si="24"/>
        <v>-5.3780000000000001</v>
      </c>
      <c r="DE116" s="81">
        <f t="shared" si="24"/>
        <v>-5.3780000000000001</v>
      </c>
      <c r="DF116" s="81">
        <f t="shared" si="24"/>
        <v>-3.3780000000000001</v>
      </c>
      <c r="DG116" s="81">
        <f t="shared" si="24"/>
        <v>-5.3780000000000001</v>
      </c>
      <c r="DH116" s="81">
        <f t="shared" si="24"/>
        <v>-5.3780000000000001</v>
      </c>
      <c r="DI116" s="81">
        <f t="shared" si="24"/>
        <v>-5.3780000000000001</v>
      </c>
      <c r="DJ116" s="81">
        <f t="shared" si="24"/>
        <v>-5.3780000000000001</v>
      </c>
      <c r="DK116" s="81">
        <f t="shared" si="24"/>
        <v>-5.3780000000000001</v>
      </c>
      <c r="DL116" s="81">
        <f t="shared" si="24"/>
        <v>-5.3780000000000001</v>
      </c>
      <c r="DM116" s="81">
        <f t="shared" si="24"/>
        <v>-5.3780000000000001</v>
      </c>
      <c r="DN116" s="81">
        <f t="shared" si="24"/>
        <v>-0.37800000000000011</v>
      </c>
      <c r="DO116" s="81">
        <f t="shared" si="23"/>
        <v>-1.3780000000000001</v>
      </c>
      <c r="DP116" s="81">
        <f t="shared" si="23"/>
        <v>-5.3780000000000001</v>
      </c>
      <c r="DQ116" s="81">
        <f t="shared" si="23"/>
        <v>-5.3780000000000001</v>
      </c>
      <c r="DR116" s="81">
        <f t="shared" si="22"/>
        <v>-5.3780000000000001</v>
      </c>
      <c r="DS116" s="81">
        <f t="shared" si="22"/>
        <v>-3.3780000000000001</v>
      </c>
    </row>
    <row r="117" spans="1:123" x14ac:dyDescent="0.25">
      <c r="A117" s="75" t="s">
        <v>656</v>
      </c>
      <c r="B117" s="75" t="s">
        <v>364</v>
      </c>
      <c r="C117" s="75" t="s">
        <v>40</v>
      </c>
      <c r="D117" s="75" t="s">
        <v>40</v>
      </c>
      <c r="E117" s="75">
        <v>-3.782</v>
      </c>
      <c r="F117" s="75">
        <v>1.2</v>
      </c>
      <c r="G117" s="75">
        <v>49.82</v>
      </c>
      <c r="H117" s="75"/>
      <c r="I117" s="75" t="s">
        <v>336</v>
      </c>
      <c r="J117" s="75"/>
      <c r="K117" s="75" t="s">
        <v>336</v>
      </c>
      <c r="L117" s="75"/>
      <c r="M117" s="75" t="s">
        <v>365</v>
      </c>
      <c r="N117" s="75"/>
      <c r="O117" s="75"/>
      <c r="P117" s="75" t="s">
        <v>367</v>
      </c>
      <c r="Q117" s="75" t="s">
        <v>367</v>
      </c>
      <c r="R117" s="75"/>
      <c r="S117" s="75"/>
      <c r="T117" s="75"/>
      <c r="U117" s="75" t="s">
        <v>368</v>
      </c>
      <c r="V117" s="75"/>
      <c r="W117" s="75" t="s">
        <v>369</v>
      </c>
      <c r="X117" s="75"/>
      <c r="Y117" s="75"/>
      <c r="Z117" s="75"/>
      <c r="AA117" s="75"/>
      <c r="AB117" s="75"/>
      <c r="AC117" s="75"/>
      <c r="AD117" s="75" t="s">
        <v>370</v>
      </c>
      <c r="AE117" s="75"/>
      <c r="AF117" s="75" t="s">
        <v>402</v>
      </c>
      <c r="AG117" s="75"/>
      <c r="AH117" s="75"/>
      <c r="AI117" s="76"/>
      <c r="AJ117" s="77" t="s">
        <v>345</v>
      </c>
      <c r="AK117" s="77"/>
      <c r="AL117" s="77"/>
      <c r="AM117" s="77" t="s">
        <v>390</v>
      </c>
      <c r="AN117" s="77"/>
      <c r="AO117" s="77"/>
      <c r="AP117" s="77"/>
      <c r="AQ117" s="77" t="s">
        <v>415</v>
      </c>
      <c r="AR117" s="77"/>
      <c r="AS117" s="77"/>
      <c r="AT117" s="77" t="s">
        <v>346</v>
      </c>
      <c r="AU117" s="77"/>
      <c r="AV117" s="77"/>
      <c r="AW117" s="77"/>
      <c r="AX117" s="77"/>
      <c r="AY117" s="77"/>
      <c r="AZ117" s="77"/>
      <c r="BA117" s="77"/>
      <c r="BB117" s="77"/>
      <c r="BC117" s="77"/>
      <c r="BD117" s="77"/>
      <c r="BE117" s="77"/>
      <c r="BF117" s="77"/>
      <c r="BG117" s="77"/>
      <c r="BH117" s="78" t="s">
        <v>362</v>
      </c>
      <c r="BI117" s="78" t="s">
        <v>362</v>
      </c>
      <c r="BJ117" s="78" t="s">
        <v>362</v>
      </c>
      <c r="BK117" s="78" t="s">
        <v>361</v>
      </c>
      <c r="BL117" s="78" t="s">
        <v>40</v>
      </c>
      <c r="BM117" s="78">
        <v>5.5</v>
      </c>
      <c r="BN117" s="78">
        <v>5.5</v>
      </c>
      <c r="BO117" s="78"/>
      <c r="BP117" s="78">
        <v>4</v>
      </c>
      <c r="BQ117" s="78">
        <v>4</v>
      </c>
      <c r="BR117" s="78"/>
      <c r="BS117" s="78"/>
      <c r="BT117" s="78"/>
      <c r="BU117" s="78"/>
      <c r="BV117" s="78"/>
      <c r="BW117" s="78"/>
      <c r="BX117" s="78"/>
      <c r="BY117" s="78"/>
      <c r="BZ117" s="78">
        <v>5</v>
      </c>
      <c r="CA117" s="78"/>
      <c r="CB117" s="78"/>
      <c r="CC117" s="78"/>
      <c r="CD117" s="78"/>
      <c r="CE117" s="78"/>
      <c r="CF117" s="78"/>
      <c r="CG117" s="78"/>
      <c r="CH117" s="78"/>
      <c r="CI117" s="78"/>
      <c r="CJ117" s="78"/>
      <c r="CK117" s="78"/>
      <c r="CL117" s="78"/>
      <c r="CM117" s="78">
        <v>3</v>
      </c>
      <c r="CN117" s="78">
        <v>3</v>
      </c>
      <c r="CO117" s="79"/>
      <c r="CP117" s="80">
        <f t="shared" si="16"/>
        <v>3</v>
      </c>
      <c r="CQ117" s="81" t="str">
        <f t="shared" si="15"/>
        <v>No</v>
      </c>
      <c r="CR117" s="81" t="str">
        <f t="shared" si="17"/>
        <v>No</v>
      </c>
      <c r="CS117" s="81">
        <f t="shared" si="18"/>
        <v>4.9820000000000002</v>
      </c>
      <c r="CT117" s="81">
        <f t="shared" si="25"/>
        <v>-4.9820000000000002</v>
      </c>
      <c r="CU117" s="81">
        <f t="shared" si="25"/>
        <v>-0.98200000000000021</v>
      </c>
      <c r="CV117" s="81">
        <f t="shared" si="25"/>
        <v>-0.98200000000000021</v>
      </c>
      <c r="CW117" s="81">
        <f t="shared" si="25"/>
        <v>-4.9820000000000002</v>
      </c>
      <c r="CX117" s="81">
        <f t="shared" si="25"/>
        <v>-4.9820000000000002</v>
      </c>
      <c r="CY117" s="81">
        <f t="shared" si="25"/>
        <v>-4.9820000000000002</v>
      </c>
      <c r="CZ117" s="81">
        <f t="shared" si="25"/>
        <v>-4.9820000000000002</v>
      </c>
      <c r="DA117" s="81">
        <f t="shared" si="19"/>
        <v>-9.9640000000000004</v>
      </c>
      <c r="DB117" s="81">
        <f t="shared" si="24"/>
        <v>-4.9820000000000002</v>
      </c>
      <c r="DC117" s="81">
        <f t="shared" si="24"/>
        <v>-4.9820000000000002</v>
      </c>
      <c r="DD117" s="81">
        <f t="shared" si="24"/>
        <v>-4.9820000000000002</v>
      </c>
      <c r="DE117" s="81">
        <f t="shared" si="24"/>
        <v>1.7999999999999794E-2</v>
      </c>
      <c r="DF117" s="81">
        <f t="shared" si="24"/>
        <v>-4.9820000000000002</v>
      </c>
      <c r="DG117" s="81">
        <f t="shared" si="24"/>
        <v>-4.9820000000000002</v>
      </c>
      <c r="DH117" s="81">
        <f t="shared" si="24"/>
        <v>-4.9820000000000002</v>
      </c>
      <c r="DI117" s="81">
        <f t="shared" si="24"/>
        <v>-4.9820000000000002</v>
      </c>
      <c r="DJ117" s="81">
        <f t="shared" ref="DJ117:DN120" si="26">IF($G117&gt;0,CE117-$CS117,"")</f>
        <v>-4.9820000000000002</v>
      </c>
      <c r="DK117" s="81">
        <f t="shared" si="26"/>
        <v>-4.9820000000000002</v>
      </c>
      <c r="DL117" s="81">
        <f t="shared" si="26"/>
        <v>-4.9820000000000002</v>
      </c>
      <c r="DM117" s="81">
        <f t="shared" si="26"/>
        <v>-4.9820000000000002</v>
      </c>
      <c r="DN117" s="81">
        <f t="shared" si="26"/>
        <v>-4.9820000000000002</v>
      </c>
      <c r="DO117" s="81">
        <f t="shared" si="23"/>
        <v>-4.9820000000000002</v>
      </c>
      <c r="DP117" s="81">
        <f t="shared" si="23"/>
        <v>-4.9820000000000002</v>
      </c>
      <c r="DQ117" s="81">
        <f t="shared" si="23"/>
        <v>-4.9820000000000002</v>
      </c>
      <c r="DR117" s="81">
        <f t="shared" si="22"/>
        <v>-1.9820000000000002</v>
      </c>
      <c r="DS117" s="81">
        <f t="shared" si="22"/>
        <v>-1.9820000000000002</v>
      </c>
    </row>
    <row r="118" spans="1:123" x14ac:dyDescent="0.25">
      <c r="A118" s="75" t="s">
        <v>657</v>
      </c>
      <c r="B118" s="75" t="s">
        <v>644</v>
      </c>
      <c r="C118" s="75" t="s">
        <v>40</v>
      </c>
      <c r="D118" s="75" t="s">
        <v>40</v>
      </c>
      <c r="E118" s="75">
        <v>-4.4320000000000004</v>
      </c>
      <c r="F118" s="75">
        <v>0.55000000000000004</v>
      </c>
      <c r="G118" s="75">
        <v>49.82</v>
      </c>
      <c r="H118" s="75"/>
      <c r="I118" s="75" t="s">
        <v>353</v>
      </c>
      <c r="J118" s="75"/>
      <c r="K118" s="75" t="s">
        <v>336</v>
      </c>
      <c r="L118" s="75"/>
      <c r="M118" s="75"/>
      <c r="N118" s="75"/>
      <c r="O118" s="75" t="s">
        <v>387</v>
      </c>
      <c r="P118" s="75" t="s">
        <v>411</v>
      </c>
      <c r="Q118" s="75" t="s">
        <v>411</v>
      </c>
      <c r="R118" s="75" t="s">
        <v>339</v>
      </c>
      <c r="S118" s="75"/>
      <c r="T118" s="75" t="s">
        <v>340</v>
      </c>
      <c r="U118" s="75"/>
      <c r="V118" s="75"/>
      <c r="W118" s="75" t="s">
        <v>413</v>
      </c>
      <c r="X118" s="75"/>
      <c r="Y118" s="75"/>
      <c r="Z118" s="75"/>
      <c r="AA118" s="75" t="s">
        <v>342</v>
      </c>
      <c r="AB118" s="75"/>
      <c r="AC118" s="75" t="s">
        <v>343</v>
      </c>
      <c r="AD118" s="75"/>
      <c r="AE118" s="75"/>
      <c r="AF118" s="75"/>
      <c r="AG118" s="75"/>
      <c r="AH118" s="75"/>
      <c r="AI118" s="76"/>
      <c r="AJ118" s="77"/>
      <c r="AK118" s="77"/>
      <c r="AL118" s="77"/>
      <c r="AM118" s="77"/>
      <c r="AN118" s="77"/>
      <c r="AO118" s="77"/>
      <c r="AP118" s="77"/>
      <c r="AQ118" s="77" t="s">
        <v>389</v>
      </c>
      <c r="AR118" s="77"/>
      <c r="AS118" s="77" t="s">
        <v>344</v>
      </c>
      <c r="AT118" s="77" t="s">
        <v>379</v>
      </c>
      <c r="AU118" s="77"/>
      <c r="AV118" s="77"/>
      <c r="AW118" s="77" t="s">
        <v>371</v>
      </c>
      <c r="AX118" s="77"/>
      <c r="AY118" s="77"/>
      <c r="AZ118" s="77"/>
      <c r="BA118" s="77" t="s">
        <v>492</v>
      </c>
      <c r="BB118" s="77"/>
      <c r="BC118" s="77"/>
      <c r="BD118" s="77" t="s">
        <v>35</v>
      </c>
      <c r="BE118" s="77"/>
      <c r="BF118" s="77"/>
      <c r="BG118" s="77"/>
      <c r="BH118" s="78" t="s">
        <v>345</v>
      </c>
      <c r="BI118" s="78" t="s">
        <v>362</v>
      </c>
      <c r="BJ118" s="78" t="s">
        <v>362</v>
      </c>
      <c r="BK118" s="78" t="s">
        <v>361</v>
      </c>
      <c r="BL118" s="78" t="s">
        <v>40</v>
      </c>
      <c r="BM118" s="78">
        <v>5.5</v>
      </c>
      <c r="BN118" s="78">
        <v>5.5</v>
      </c>
      <c r="BO118" s="78"/>
      <c r="BP118" s="78"/>
      <c r="BQ118" s="78"/>
      <c r="BR118" s="78"/>
      <c r="BS118" s="78"/>
      <c r="BT118" s="78">
        <v>4</v>
      </c>
      <c r="BU118" s="78"/>
      <c r="BV118" s="78"/>
      <c r="BW118" s="78"/>
      <c r="BX118" s="78"/>
      <c r="BY118" s="78"/>
      <c r="BZ118" s="78"/>
      <c r="CA118" s="78"/>
      <c r="CB118" s="78">
        <v>1.75</v>
      </c>
      <c r="CC118" s="78"/>
      <c r="CD118" s="78"/>
      <c r="CE118" s="78"/>
      <c r="CF118" s="78">
        <v>5.5</v>
      </c>
      <c r="CG118" s="78"/>
      <c r="CH118" s="78"/>
      <c r="CI118" s="78">
        <v>4</v>
      </c>
      <c r="CJ118" s="78"/>
      <c r="CK118" s="78"/>
      <c r="CL118" s="78"/>
      <c r="CM118" s="78">
        <v>3</v>
      </c>
      <c r="CN118" s="78">
        <v>5</v>
      </c>
      <c r="CO118" s="79"/>
      <c r="CP118" s="80">
        <f t="shared" si="16"/>
        <v>3</v>
      </c>
      <c r="CQ118" s="81" t="str">
        <f t="shared" si="15"/>
        <v>Yes</v>
      </c>
      <c r="CR118" s="81" t="str">
        <f t="shared" si="17"/>
        <v>No</v>
      </c>
      <c r="CS118" s="81">
        <f t="shared" si="18"/>
        <v>4.9820000000000002</v>
      </c>
      <c r="CT118" s="81">
        <f t="shared" si="25"/>
        <v>-4.9820000000000002</v>
      </c>
      <c r="CU118" s="81">
        <f t="shared" si="25"/>
        <v>-4.9820000000000002</v>
      </c>
      <c r="CV118" s="81">
        <f t="shared" si="25"/>
        <v>-4.9820000000000002</v>
      </c>
      <c r="CW118" s="81">
        <f t="shared" si="25"/>
        <v>-4.9820000000000002</v>
      </c>
      <c r="CX118" s="81">
        <f t="shared" si="25"/>
        <v>-4.9820000000000002</v>
      </c>
      <c r="CY118" s="81">
        <f t="shared" si="25"/>
        <v>-0.98200000000000021</v>
      </c>
      <c r="CZ118" s="81">
        <f t="shared" si="25"/>
        <v>-4.9820000000000002</v>
      </c>
      <c r="DA118" s="81">
        <f t="shared" si="19"/>
        <v>-9.9640000000000004</v>
      </c>
      <c r="DB118" s="81">
        <f t="shared" ref="DB118:DI120" si="27">IF($G118&gt;0,BW118-$CS118,"")</f>
        <v>-4.9820000000000002</v>
      </c>
      <c r="DC118" s="81">
        <f t="shared" si="27"/>
        <v>-4.9820000000000002</v>
      </c>
      <c r="DD118" s="81">
        <f t="shared" si="27"/>
        <v>-4.9820000000000002</v>
      </c>
      <c r="DE118" s="81">
        <f t="shared" si="27"/>
        <v>-4.9820000000000002</v>
      </c>
      <c r="DF118" s="81">
        <f t="shared" si="27"/>
        <v>-4.9820000000000002</v>
      </c>
      <c r="DG118" s="81">
        <f t="shared" si="27"/>
        <v>-3.2320000000000002</v>
      </c>
      <c r="DH118" s="81">
        <f t="shared" si="27"/>
        <v>-4.9820000000000002</v>
      </c>
      <c r="DI118" s="81">
        <f t="shared" si="27"/>
        <v>-4.9820000000000002</v>
      </c>
      <c r="DJ118" s="81">
        <f t="shared" si="26"/>
        <v>-4.9820000000000002</v>
      </c>
      <c r="DK118" s="81">
        <f t="shared" si="26"/>
        <v>0.51799999999999979</v>
      </c>
      <c r="DL118" s="81">
        <f t="shared" si="26"/>
        <v>-4.9820000000000002</v>
      </c>
      <c r="DM118" s="81">
        <f t="shared" si="26"/>
        <v>-4.9820000000000002</v>
      </c>
      <c r="DN118" s="81">
        <f t="shared" si="26"/>
        <v>-0.98200000000000021</v>
      </c>
      <c r="DO118" s="81">
        <f t="shared" si="23"/>
        <v>-4.9820000000000002</v>
      </c>
      <c r="DP118" s="81">
        <f t="shared" si="23"/>
        <v>-4.9820000000000002</v>
      </c>
      <c r="DQ118" s="81">
        <f t="shared" si="23"/>
        <v>-4.9820000000000002</v>
      </c>
      <c r="DR118" s="81">
        <f t="shared" si="22"/>
        <v>-1.9820000000000002</v>
      </c>
      <c r="DS118" s="81">
        <f t="shared" si="22"/>
        <v>1.7999999999999794E-2</v>
      </c>
    </row>
    <row r="119" spans="1:123" x14ac:dyDescent="0.25">
      <c r="A119" s="75" t="s">
        <v>658</v>
      </c>
      <c r="B119" s="75" t="s">
        <v>659</v>
      </c>
      <c r="C119" s="75" t="s">
        <v>90</v>
      </c>
      <c r="D119" s="75" t="s">
        <v>40</v>
      </c>
      <c r="E119" s="75">
        <v>-1.482</v>
      </c>
      <c r="F119" s="75">
        <v>3.5</v>
      </c>
      <c r="G119" s="75">
        <v>49.82</v>
      </c>
      <c r="H119" s="75"/>
      <c r="I119" s="75" t="s">
        <v>336</v>
      </c>
      <c r="J119" s="75"/>
      <c r="K119" s="75" t="s">
        <v>336</v>
      </c>
      <c r="L119" s="75"/>
      <c r="M119" s="75" t="s">
        <v>365</v>
      </c>
      <c r="N119" s="75"/>
      <c r="O119" s="75"/>
      <c r="P119" s="75" t="s">
        <v>367</v>
      </c>
      <c r="Q119" s="75" t="s">
        <v>367</v>
      </c>
      <c r="R119" s="75" t="s">
        <v>355</v>
      </c>
      <c r="S119" s="75"/>
      <c r="T119" s="75" t="s">
        <v>400</v>
      </c>
      <c r="U119" s="75"/>
      <c r="V119" s="75"/>
      <c r="W119" s="75" t="s">
        <v>413</v>
      </c>
      <c r="X119" s="75"/>
      <c r="Y119" s="75"/>
      <c r="Z119" s="75"/>
      <c r="AA119" s="75"/>
      <c r="AB119" s="75"/>
      <c r="AC119" s="75" t="s">
        <v>395</v>
      </c>
      <c r="AD119" s="75"/>
      <c r="AE119" s="75"/>
      <c r="AF119" s="75" t="s">
        <v>402</v>
      </c>
      <c r="AG119" s="75"/>
      <c r="AH119" s="75"/>
      <c r="AI119" s="76"/>
      <c r="AJ119" s="77" t="s">
        <v>345</v>
      </c>
      <c r="AK119" s="77"/>
      <c r="AL119" s="77"/>
      <c r="AM119" s="77"/>
      <c r="AN119" s="77"/>
      <c r="AO119" s="77"/>
      <c r="AP119" s="77"/>
      <c r="AQ119" s="77" t="s">
        <v>371</v>
      </c>
      <c r="AR119" s="77"/>
      <c r="AS119" s="77" t="s">
        <v>428</v>
      </c>
      <c r="AT119" s="77" t="s">
        <v>433</v>
      </c>
      <c r="AU119" s="77"/>
      <c r="AV119" s="77"/>
      <c r="AW119" s="77"/>
      <c r="AX119" s="77"/>
      <c r="AY119" s="77" t="s">
        <v>359</v>
      </c>
      <c r="AZ119" s="77"/>
      <c r="BA119" s="77" t="s">
        <v>524</v>
      </c>
      <c r="BB119" s="77"/>
      <c r="BC119" s="77"/>
      <c r="BD119" s="77"/>
      <c r="BE119" s="77"/>
      <c r="BF119" s="77"/>
      <c r="BG119" s="77"/>
      <c r="BH119" s="78" t="s">
        <v>362</v>
      </c>
      <c r="BI119" s="78" t="s">
        <v>362</v>
      </c>
      <c r="BJ119" s="78" t="s">
        <v>362</v>
      </c>
      <c r="BK119" s="78" t="s">
        <v>361</v>
      </c>
      <c r="BL119" s="78" t="s">
        <v>40</v>
      </c>
      <c r="BM119" s="78">
        <v>5.5</v>
      </c>
      <c r="BN119" s="78">
        <v>5.5</v>
      </c>
      <c r="BO119" s="78"/>
      <c r="BP119" s="78"/>
      <c r="BQ119" s="78"/>
      <c r="BR119" s="78"/>
      <c r="BS119" s="78"/>
      <c r="BT119" s="78">
        <v>5</v>
      </c>
      <c r="BU119" s="78"/>
      <c r="BV119" s="78">
        <v>9</v>
      </c>
      <c r="BW119" s="78">
        <v>5</v>
      </c>
      <c r="BX119" s="78">
        <v>4</v>
      </c>
      <c r="BY119" s="78"/>
      <c r="BZ119" s="78">
        <v>5</v>
      </c>
      <c r="CA119" s="78"/>
      <c r="CB119" s="78"/>
      <c r="CC119" s="78"/>
      <c r="CD119" s="78"/>
      <c r="CE119" s="78"/>
      <c r="CF119" s="78">
        <v>7</v>
      </c>
      <c r="CG119" s="78"/>
      <c r="CH119" s="78"/>
      <c r="CI119" s="78"/>
      <c r="CJ119" s="78"/>
      <c r="CK119" s="78"/>
      <c r="CL119" s="78"/>
      <c r="CM119" s="78">
        <v>4</v>
      </c>
      <c r="CN119" s="78">
        <v>7</v>
      </c>
      <c r="CO119" s="79"/>
      <c r="CP119" s="80">
        <f t="shared" si="16"/>
        <v>4</v>
      </c>
      <c r="CQ119" s="81" t="str">
        <f t="shared" si="15"/>
        <v>Yes</v>
      </c>
      <c r="CR119" s="81" t="str">
        <f t="shared" si="17"/>
        <v>No</v>
      </c>
      <c r="CS119" s="81">
        <f t="shared" si="18"/>
        <v>4.9820000000000002</v>
      </c>
      <c r="CT119" s="81">
        <f t="shared" si="25"/>
        <v>-4.9820000000000002</v>
      </c>
      <c r="CU119" s="81">
        <f t="shared" si="25"/>
        <v>-4.9820000000000002</v>
      </c>
      <c r="CV119" s="81">
        <f t="shared" si="25"/>
        <v>-4.9820000000000002</v>
      </c>
      <c r="CW119" s="81">
        <f t="shared" si="25"/>
        <v>-4.9820000000000002</v>
      </c>
      <c r="CX119" s="81">
        <f t="shared" si="25"/>
        <v>-4.9820000000000002</v>
      </c>
      <c r="CY119" s="81">
        <f t="shared" si="25"/>
        <v>1.7999999999999794E-2</v>
      </c>
      <c r="CZ119" s="81">
        <f t="shared" si="25"/>
        <v>-4.9820000000000002</v>
      </c>
      <c r="DA119" s="81">
        <f t="shared" si="19"/>
        <v>-0.96400000000000041</v>
      </c>
      <c r="DB119" s="81">
        <f t="shared" si="27"/>
        <v>1.7999999999999794E-2</v>
      </c>
      <c r="DC119" s="81">
        <f t="shared" si="27"/>
        <v>-0.98200000000000021</v>
      </c>
      <c r="DD119" s="81">
        <f t="shared" si="27"/>
        <v>-4.9820000000000002</v>
      </c>
      <c r="DE119" s="81">
        <f t="shared" si="27"/>
        <v>1.7999999999999794E-2</v>
      </c>
      <c r="DF119" s="81">
        <f t="shared" si="27"/>
        <v>-4.9820000000000002</v>
      </c>
      <c r="DG119" s="81">
        <f t="shared" si="27"/>
        <v>-4.9820000000000002</v>
      </c>
      <c r="DH119" s="81">
        <f t="shared" si="27"/>
        <v>-4.9820000000000002</v>
      </c>
      <c r="DI119" s="81">
        <f t="shared" si="27"/>
        <v>-4.9820000000000002</v>
      </c>
      <c r="DJ119" s="81">
        <f t="shared" si="26"/>
        <v>-4.9820000000000002</v>
      </c>
      <c r="DK119" s="81">
        <f t="shared" si="26"/>
        <v>2.0179999999999998</v>
      </c>
      <c r="DL119" s="81">
        <f t="shared" si="26"/>
        <v>-4.9820000000000002</v>
      </c>
      <c r="DM119" s="81">
        <f t="shared" si="26"/>
        <v>-4.9820000000000002</v>
      </c>
      <c r="DN119" s="81">
        <f t="shared" si="26"/>
        <v>-4.9820000000000002</v>
      </c>
      <c r="DO119" s="81">
        <f t="shared" si="23"/>
        <v>-4.9820000000000002</v>
      </c>
      <c r="DP119" s="81">
        <f t="shared" si="23"/>
        <v>-4.9820000000000002</v>
      </c>
      <c r="DQ119" s="81">
        <f t="shared" si="23"/>
        <v>-4.9820000000000002</v>
      </c>
      <c r="DR119" s="81">
        <f t="shared" si="22"/>
        <v>-0.98200000000000021</v>
      </c>
      <c r="DS119" s="81">
        <f t="shared" si="22"/>
        <v>2.0179999999999998</v>
      </c>
    </row>
    <row r="120" spans="1:123" x14ac:dyDescent="0.25">
      <c r="A120" s="75" t="s">
        <v>660</v>
      </c>
      <c r="B120" s="75" t="s">
        <v>661</v>
      </c>
      <c r="C120" s="75" t="s">
        <v>40</v>
      </c>
      <c r="D120" s="75" t="s">
        <v>26</v>
      </c>
      <c r="E120" s="75">
        <v>-3.38</v>
      </c>
      <c r="F120" s="75">
        <v>2.6</v>
      </c>
      <c r="G120" s="75">
        <v>59.8</v>
      </c>
      <c r="H120" s="75"/>
      <c r="I120" s="75" t="s">
        <v>336</v>
      </c>
      <c r="J120" s="75"/>
      <c r="K120" s="75" t="s">
        <v>336</v>
      </c>
      <c r="L120" s="75"/>
      <c r="M120" s="75" t="s">
        <v>365</v>
      </c>
      <c r="N120" s="75"/>
      <c r="O120" s="75" t="s">
        <v>387</v>
      </c>
      <c r="P120" s="75" t="s">
        <v>367</v>
      </c>
      <c r="Q120" s="75" t="s">
        <v>367</v>
      </c>
      <c r="R120" s="75"/>
      <c r="S120" s="75" t="s">
        <v>412</v>
      </c>
      <c r="T120" s="75"/>
      <c r="U120" s="75" t="s">
        <v>368</v>
      </c>
      <c r="V120" s="75"/>
      <c r="W120" s="75" t="s">
        <v>369</v>
      </c>
      <c r="X120" s="75"/>
      <c r="Y120" s="75"/>
      <c r="Z120" s="75"/>
      <c r="AA120" s="75"/>
      <c r="AB120" s="75"/>
      <c r="AC120" s="75" t="s">
        <v>395</v>
      </c>
      <c r="AD120" s="75"/>
      <c r="AE120" s="75"/>
      <c r="AF120" s="75"/>
      <c r="AG120" s="75"/>
      <c r="AH120" s="75"/>
      <c r="AI120" s="76"/>
      <c r="AJ120" s="77"/>
      <c r="AK120" s="77"/>
      <c r="AL120" s="77"/>
      <c r="AM120" s="77" t="s">
        <v>371</v>
      </c>
      <c r="AN120" s="77"/>
      <c r="AO120" s="77"/>
      <c r="AP120" s="77"/>
      <c r="AQ120" s="77" t="s">
        <v>403</v>
      </c>
      <c r="AR120" s="77" t="s">
        <v>345</v>
      </c>
      <c r="AS120" s="77"/>
      <c r="AT120" s="77" t="s">
        <v>390</v>
      </c>
      <c r="AU120" s="77"/>
      <c r="AV120" s="77"/>
      <c r="AW120" s="77"/>
      <c r="AX120" s="77"/>
      <c r="AY120" s="77" t="s">
        <v>404</v>
      </c>
      <c r="AZ120" s="77"/>
      <c r="BA120" s="77"/>
      <c r="BB120" s="77"/>
      <c r="BC120" s="77"/>
      <c r="BD120" s="77" t="s">
        <v>35</v>
      </c>
      <c r="BE120" s="77"/>
      <c r="BF120" s="77"/>
      <c r="BG120" s="77"/>
      <c r="BH120" s="78" t="s">
        <v>384</v>
      </c>
      <c r="BI120" s="78" t="s">
        <v>384</v>
      </c>
      <c r="BJ120" s="78" t="s">
        <v>384</v>
      </c>
      <c r="BK120" s="78" t="s">
        <v>382</v>
      </c>
      <c r="BL120" s="78" t="s">
        <v>25</v>
      </c>
      <c r="BM120" s="78">
        <v>7</v>
      </c>
      <c r="BN120" s="78">
        <v>7</v>
      </c>
      <c r="BO120" s="78"/>
      <c r="BP120" s="78">
        <v>4</v>
      </c>
      <c r="BQ120" s="78">
        <v>4</v>
      </c>
      <c r="BR120" s="78">
        <v>5</v>
      </c>
      <c r="BS120" s="78"/>
      <c r="BT120" s="78"/>
      <c r="BU120" s="78"/>
      <c r="BV120" s="78">
        <v>9</v>
      </c>
      <c r="BW120" s="78">
        <v>5</v>
      </c>
      <c r="BX120" s="78">
        <v>4</v>
      </c>
      <c r="BY120" s="78"/>
      <c r="BZ120" s="78"/>
      <c r="CA120" s="78"/>
      <c r="CB120" s="78">
        <v>1.75</v>
      </c>
      <c r="CC120" s="78"/>
      <c r="CD120" s="78"/>
      <c r="CE120" s="78"/>
      <c r="CF120" s="78"/>
      <c r="CG120" s="78"/>
      <c r="CH120" s="78"/>
      <c r="CI120" s="78"/>
      <c r="CJ120" s="78"/>
      <c r="CK120" s="78"/>
      <c r="CL120" s="78"/>
      <c r="CM120" s="78">
        <v>6</v>
      </c>
      <c r="CN120" s="78">
        <v>4</v>
      </c>
      <c r="CO120" s="79"/>
      <c r="CP120" s="80">
        <f t="shared" si="16"/>
        <v>6</v>
      </c>
      <c r="CQ120" s="81" t="str">
        <f t="shared" si="15"/>
        <v>No</v>
      </c>
      <c r="CR120" s="81" t="str">
        <f t="shared" si="17"/>
        <v>Yes</v>
      </c>
      <c r="CS120" s="81">
        <f t="shared" si="18"/>
        <v>5.9799999999999995</v>
      </c>
      <c r="CT120" s="81">
        <f t="shared" si="25"/>
        <v>-5.9799999999999995</v>
      </c>
      <c r="CU120" s="81">
        <f t="shared" si="25"/>
        <v>-1.9799999999999995</v>
      </c>
      <c r="CV120" s="81">
        <f t="shared" si="25"/>
        <v>-1.9799999999999995</v>
      </c>
      <c r="CW120" s="81">
        <f t="shared" si="25"/>
        <v>-0.97999999999999954</v>
      </c>
      <c r="CX120" s="81">
        <f t="shared" si="25"/>
        <v>-5.9799999999999995</v>
      </c>
      <c r="CY120" s="81">
        <f t="shared" si="25"/>
        <v>-5.9799999999999995</v>
      </c>
      <c r="CZ120" s="81">
        <f t="shared" si="25"/>
        <v>-5.9799999999999995</v>
      </c>
      <c r="DA120" s="81">
        <f t="shared" si="19"/>
        <v>-2.9599999999999991</v>
      </c>
      <c r="DB120" s="81">
        <f t="shared" si="27"/>
        <v>-0.97999999999999954</v>
      </c>
      <c r="DC120" s="81">
        <f t="shared" si="27"/>
        <v>-1.9799999999999995</v>
      </c>
      <c r="DD120" s="81">
        <f t="shared" si="27"/>
        <v>-5.9799999999999995</v>
      </c>
      <c r="DE120" s="81">
        <f t="shared" si="27"/>
        <v>-5.9799999999999995</v>
      </c>
      <c r="DF120" s="81">
        <f t="shared" si="27"/>
        <v>-5.9799999999999995</v>
      </c>
      <c r="DG120" s="81">
        <f t="shared" si="27"/>
        <v>-4.2299999999999995</v>
      </c>
      <c r="DH120" s="81">
        <f t="shared" si="27"/>
        <v>-5.9799999999999995</v>
      </c>
      <c r="DI120" s="81">
        <f t="shared" si="27"/>
        <v>-5.9799999999999995</v>
      </c>
      <c r="DJ120" s="81">
        <f t="shared" si="26"/>
        <v>-5.9799999999999995</v>
      </c>
      <c r="DK120" s="81">
        <f t="shared" si="26"/>
        <v>-5.9799999999999995</v>
      </c>
      <c r="DL120" s="81">
        <f t="shared" si="26"/>
        <v>-5.9799999999999995</v>
      </c>
      <c r="DM120" s="81">
        <f t="shared" si="26"/>
        <v>-5.9799999999999995</v>
      </c>
      <c r="DN120" s="81">
        <f t="shared" si="26"/>
        <v>-5.9799999999999995</v>
      </c>
      <c r="DO120" s="81">
        <f t="shared" si="23"/>
        <v>-5.9799999999999995</v>
      </c>
      <c r="DP120" s="81">
        <f t="shared" si="23"/>
        <v>-5.9799999999999995</v>
      </c>
      <c r="DQ120" s="81">
        <f t="shared" si="23"/>
        <v>-5.9799999999999995</v>
      </c>
      <c r="DR120" s="81">
        <f t="shared" si="22"/>
        <v>2.0000000000000462E-2</v>
      </c>
      <c r="DS120" s="81">
        <f t="shared" si="22"/>
        <v>-1.9799999999999995</v>
      </c>
    </row>
  </sheetData>
  <autoFilter ref="A1:DS120"/>
  <customSheetViews>
    <customSheetView guid="{8762D6F1-DE76-4F06-B9D6-B302C826DC47}" showAutoFilter="1" state="hidden">
      <selection activeCell="BX1" sqref="A1:XFD1"/>
      <pageMargins left="0.7" right="0.7" top="0.75" bottom="0.75" header="0.3" footer="0.3"/>
      <autoFilter ref="A1:DS120"/>
    </customSheetView>
    <customSheetView guid="{23395D03-89BE-4DF3-B79C-D3641E8B847E}" showAutoFilter="1" state="hidden">
      <selection activeCell="BX1" sqref="A1:XFD1"/>
      <pageMargins left="0.7" right="0.7" top="0.75" bottom="0.75" header="0.3" footer="0.3"/>
      <autoFilter ref="A1:DS120"/>
    </customSheetView>
    <customSheetView guid="{9390C81B-0B2D-465B-841E-420A136DC203}" showAutoFilter="1" state="hidden">
      <selection activeCell="BX1" sqref="A1:XFD1"/>
      <pageMargins left="0.7" right="0.7" top="0.75" bottom="0.75" header="0.3" footer="0.3"/>
      <autoFilter ref="A1:DS120"/>
    </customSheetView>
  </customSheetView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B1:Z80"/>
  <sheetViews>
    <sheetView zoomScaleNormal="100" workbookViewId="0">
      <pane xSplit="4" ySplit="2" topLeftCell="E3" activePane="bottomRight" state="frozen"/>
      <selection pane="topRight" activeCell="E1" sqref="E1"/>
      <selection pane="bottomLeft" activeCell="A3" sqref="A3"/>
      <selection pane="bottomRight" activeCell="B91" sqref="B91"/>
    </sheetView>
  </sheetViews>
  <sheetFormatPr defaultRowHeight="15" x14ac:dyDescent="0.25"/>
  <cols>
    <col min="1" max="1" width="13.140625" style="1" customWidth="1"/>
    <col min="2" max="2" width="18.140625" style="14" bestFit="1" customWidth="1"/>
    <col min="3" max="3" width="9.140625" style="115"/>
    <col min="4" max="4" width="13" style="1" customWidth="1"/>
    <col min="5" max="5" width="11.85546875" style="1" hidden="1" customWidth="1"/>
    <col min="6" max="6" width="12" style="1" hidden="1" customWidth="1"/>
    <col min="7" max="7" width="10.5703125" style="1" hidden="1" customWidth="1"/>
    <col min="8" max="8" width="9.85546875" style="1" hidden="1" customWidth="1"/>
    <col min="9" max="9" width="7.28515625" style="1" hidden="1" customWidth="1"/>
    <col min="10" max="10" width="7.85546875" style="1" hidden="1" customWidth="1"/>
    <col min="11" max="11" width="7.140625" style="1" hidden="1" customWidth="1"/>
    <col min="12" max="12" width="7" style="67" hidden="1" customWidth="1"/>
    <col min="13" max="13" width="11.28515625" style="67" customWidth="1"/>
    <col min="14" max="14" width="9.140625" style="67"/>
    <col min="15" max="15" width="8.42578125" style="67" bestFit="1" customWidth="1"/>
    <col min="16" max="17" width="6.7109375" style="67" bestFit="1" customWidth="1"/>
    <col min="18" max="18" width="7" style="67" customWidth="1"/>
    <col min="19" max="19" width="10" style="67" bestFit="1" customWidth="1"/>
    <col min="20" max="20" width="6.42578125" style="1" bestFit="1" customWidth="1"/>
    <col min="21" max="22" width="6.42578125" style="67" bestFit="1" customWidth="1"/>
    <col min="23" max="23" width="9.42578125" style="67" customWidth="1"/>
    <col min="24" max="24" width="7.42578125" style="1" bestFit="1" customWidth="1"/>
    <col min="25" max="25" width="7.42578125" style="67" bestFit="1" customWidth="1"/>
    <col min="26" max="26" width="9.140625" style="14"/>
    <col min="27" max="16384" width="9.140625" style="1"/>
  </cols>
  <sheetData>
    <row r="1" spans="2:25" ht="19.5" customHeight="1" thickBot="1" x14ac:dyDescent="0.3"/>
    <row r="2" spans="2:25" ht="60.75" thickBot="1" x14ac:dyDescent="0.3">
      <c r="B2" s="235" t="s">
        <v>6</v>
      </c>
      <c r="C2" s="236" t="s">
        <v>696</v>
      </c>
      <c r="D2" s="237"/>
      <c r="E2" s="167" t="s">
        <v>730</v>
      </c>
      <c r="F2" s="167" t="s">
        <v>731</v>
      </c>
      <c r="G2" s="167" t="s">
        <v>732</v>
      </c>
      <c r="H2" s="167" t="s">
        <v>733</v>
      </c>
      <c r="I2" s="167" t="s">
        <v>734</v>
      </c>
      <c r="J2" s="167" t="s">
        <v>735</v>
      </c>
      <c r="K2" s="167" t="s">
        <v>736</v>
      </c>
      <c r="L2" s="167" t="s">
        <v>670</v>
      </c>
      <c r="M2" s="167" t="s">
        <v>0</v>
      </c>
      <c r="N2" s="167" t="s">
        <v>671</v>
      </c>
      <c r="O2" s="247" t="s">
        <v>45</v>
      </c>
      <c r="P2" s="247" t="s">
        <v>666</v>
      </c>
      <c r="Q2" s="247" t="s">
        <v>672</v>
      </c>
      <c r="R2" s="167" t="s">
        <v>682</v>
      </c>
      <c r="S2" s="246" t="s">
        <v>683</v>
      </c>
      <c r="T2" s="243" t="s">
        <v>46</v>
      </c>
      <c r="U2" s="243" t="s">
        <v>667</v>
      </c>
      <c r="V2" s="243" t="s">
        <v>673</v>
      </c>
      <c r="W2" s="167" t="s">
        <v>5</v>
      </c>
      <c r="X2" s="243" t="s">
        <v>699</v>
      </c>
      <c r="Y2" s="248" t="s">
        <v>700</v>
      </c>
    </row>
    <row r="3" spans="2:25" hidden="1" x14ac:dyDescent="0.25">
      <c r="B3" s="296" t="s">
        <v>30</v>
      </c>
      <c r="C3" s="214"/>
      <c r="D3" s="137" t="s">
        <v>3</v>
      </c>
      <c r="E3" s="100">
        <f>Headlines!C7</f>
        <v>0.89583333333333337</v>
      </c>
      <c r="F3" s="9">
        <f>Headlines!D7</f>
        <v>0.97222222222222221</v>
      </c>
      <c r="G3" s="9">
        <f>Headlines!E7</f>
        <v>0.95833333333333337</v>
      </c>
      <c r="H3" s="9">
        <f>Headlines!F7</f>
        <v>1</v>
      </c>
      <c r="I3" s="9">
        <f>Headlines!G7</f>
        <v>0.34027777777777779</v>
      </c>
      <c r="J3" s="9">
        <f>Headlines!H7</f>
        <v>1</v>
      </c>
      <c r="K3" s="9">
        <f>Headlines!I7</f>
        <v>1</v>
      </c>
      <c r="L3" s="10">
        <f>Headlines!J7</f>
        <v>5.0477777777777781</v>
      </c>
      <c r="M3" s="10">
        <f>Headlines!K7</f>
        <v>59.991319444444443</v>
      </c>
      <c r="N3" s="10">
        <f>Headlines!L7</f>
        <v>1.3066176470588233</v>
      </c>
      <c r="O3" s="9">
        <f>Headlines!C18</f>
        <v>0.93055555555555558</v>
      </c>
      <c r="P3" s="9">
        <f>Headlines!D18</f>
        <v>0.97916666666666663</v>
      </c>
      <c r="Q3" s="9">
        <f>Headlines!E18</f>
        <v>0.41666666666666669</v>
      </c>
      <c r="R3" s="10">
        <f>Headlines!F18</f>
        <v>6.125</v>
      </c>
      <c r="S3" s="10">
        <f>Headlines!G18</f>
        <v>6.125</v>
      </c>
      <c r="T3" s="9">
        <f>Headlines!H18</f>
        <v>0.95138888888888884</v>
      </c>
      <c r="U3" s="9">
        <f>Headlines!I18</f>
        <v>0.99305555555555558</v>
      </c>
      <c r="V3" s="9">
        <f>Headlines!J18</f>
        <v>0.43055555555555558</v>
      </c>
      <c r="W3" s="10">
        <f>Headlines!K18</f>
        <v>6.0625</v>
      </c>
      <c r="X3" s="9">
        <f>Headlines!L18</f>
        <v>0.89583333333333337</v>
      </c>
      <c r="Y3" s="150">
        <f>Headlines!M18</f>
        <v>0.97222222222222221</v>
      </c>
    </row>
    <row r="4" spans="2:25" x14ac:dyDescent="0.25">
      <c r="B4" s="297"/>
      <c r="C4" s="215">
        <v>144</v>
      </c>
      <c r="D4" s="139" t="s">
        <v>750</v>
      </c>
      <c r="E4" s="135">
        <v>0.20833333333333334</v>
      </c>
      <c r="F4" s="135">
        <v>0.44444444444444442</v>
      </c>
      <c r="G4" s="135">
        <v>0.3611111111111111</v>
      </c>
      <c r="H4" s="135">
        <v>0.56944444444444442</v>
      </c>
      <c r="I4" s="135">
        <v>9.0277777777777776E-2</v>
      </c>
      <c r="J4" s="135">
        <v>0.95833333333333337</v>
      </c>
      <c r="K4" s="135">
        <v>1</v>
      </c>
      <c r="L4" s="193">
        <v>3.3575694444444455</v>
      </c>
      <c r="M4" s="193">
        <v>41.506944444444443</v>
      </c>
      <c r="N4" s="193">
        <v>-0.58235294117647041</v>
      </c>
      <c r="O4" s="135">
        <v>0.57638888888888884</v>
      </c>
      <c r="P4" s="135">
        <v>0.84722222222222221</v>
      </c>
      <c r="Q4" s="135">
        <v>0.1388888888888889</v>
      </c>
      <c r="R4" s="193">
        <v>4.3055555555555554</v>
      </c>
      <c r="S4" s="287">
        <v>4.3125</v>
      </c>
      <c r="T4" s="135">
        <v>0.24305555555555555</v>
      </c>
      <c r="U4" s="135">
        <v>0.4861111111111111</v>
      </c>
      <c r="V4" s="135">
        <v>7.6388888888888895E-2</v>
      </c>
      <c r="W4" s="193">
        <v>3.5763888888888888</v>
      </c>
      <c r="X4" s="135">
        <v>0.21527777777777779</v>
      </c>
      <c r="Y4" s="136">
        <v>0.47916666666666669</v>
      </c>
    </row>
    <row r="5" spans="2:25" hidden="1" x14ac:dyDescent="0.25">
      <c r="B5" s="297"/>
      <c r="C5" s="215"/>
      <c r="D5" s="139" t="s">
        <v>675</v>
      </c>
      <c r="E5" s="135"/>
      <c r="F5" s="135"/>
      <c r="G5" s="135"/>
      <c r="H5" s="135"/>
      <c r="I5" s="135"/>
      <c r="J5" s="135"/>
      <c r="K5" s="135"/>
      <c r="L5" s="193"/>
      <c r="M5" s="193"/>
      <c r="N5" s="193"/>
      <c r="O5" s="135"/>
      <c r="P5" s="135"/>
      <c r="Q5" s="135"/>
      <c r="R5" s="193"/>
      <c r="S5" s="287"/>
      <c r="T5" s="135"/>
      <c r="U5" s="135"/>
      <c r="V5" s="135"/>
      <c r="W5" s="193"/>
      <c r="X5" s="135"/>
      <c r="Y5" s="136"/>
    </row>
    <row r="6" spans="2:25" ht="15.75" hidden="1" thickBot="1" x14ac:dyDescent="0.3">
      <c r="B6" s="298"/>
      <c r="C6" s="215"/>
      <c r="D6" s="140" t="s">
        <v>669</v>
      </c>
      <c r="E6" s="135"/>
      <c r="F6" s="135"/>
      <c r="G6" s="135"/>
      <c r="H6" s="135"/>
      <c r="I6" s="135"/>
      <c r="J6" s="135"/>
      <c r="K6" s="135"/>
      <c r="L6" s="193"/>
      <c r="M6" s="193"/>
      <c r="N6" s="193"/>
      <c r="O6" s="135"/>
      <c r="P6" s="135"/>
      <c r="Q6" s="135"/>
      <c r="R6" s="193"/>
      <c r="S6" s="288"/>
      <c r="T6" s="135"/>
      <c r="U6" s="135"/>
      <c r="V6" s="135"/>
      <c r="W6" s="193"/>
      <c r="X6" s="135"/>
      <c r="Y6" s="136"/>
    </row>
    <row r="7" spans="2:25" hidden="1" x14ac:dyDescent="0.25">
      <c r="B7" s="296" t="s">
        <v>7</v>
      </c>
      <c r="C7" s="214"/>
      <c r="D7" s="137" t="s">
        <v>3</v>
      </c>
      <c r="E7" s="100">
        <v>0.92207792207792205</v>
      </c>
      <c r="F7" s="9">
        <v>0.98701298701298701</v>
      </c>
      <c r="G7" s="9">
        <v>0.96103896103896103</v>
      </c>
      <c r="H7" s="9">
        <v>1</v>
      </c>
      <c r="I7" s="9">
        <v>0.32467532467532467</v>
      </c>
      <c r="J7" s="9">
        <v>1</v>
      </c>
      <c r="K7" s="9">
        <v>1</v>
      </c>
      <c r="L7" s="10">
        <v>5.0370129870129867</v>
      </c>
      <c r="M7" s="10">
        <v>59.902597402597401</v>
      </c>
      <c r="N7" s="10">
        <v>1.2459459459459461</v>
      </c>
      <c r="O7" s="9">
        <v>0.92207792207792205</v>
      </c>
      <c r="P7" s="9">
        <v>0.98701298701298701</v>
      </c>
      <c r="Q7" s="9">
        <v>0.36363636363636365</v>
      </c>
      <c r="R7" s="10">
        <v>6.0909090909090908</v>
      </c>
      <c r="S7" s="10">
        <v>6.0909090909090908</v>
      </c>
      <c r="T7" s="9">
        <v>0.97402597402597402</v>
      </c>
      <c r="U7" s="9">
        <v>1</v>
      </c>
      <c r="V7" s="9">
        <v>0.48051948051948051</v>
      </c>
      <c r="W7" s="10">
        <v>6.1948051948051948</v>
      </c>
      <c r="X7" s="9">
        <v>0.92207792207792205</v>
      </c>
      <c r="Y7" s="150">
        <v>0.98701298701298701</v>
      </c>
    </row>
    <row r="8" spans="2:25" x14ac:dyDescent="0.25">
      <c r="B8" s="297"/>
      <c r="C8" s="215">
        <v>77</v>
      </c>
      <c r="D8" s="139" t="s">
        <v>750</v>
      </c>
      <c r="E8" s="99">
        <v>0.19480519480519481</v>
      </c>
      <c r="F8" s="87">
        <v>0.44155844155844154</v>
      </c>
      <c r="G8" s="135">
        <v>0.33766233766233766</v>
      </c>
      <c r="H8" s="135">
        <v>0.55844155844155841</v>
      </c>
      <c r="I8" s="135">
        <v>7.792207792207792E-2</v>
      </c>
      <c r="J8" s="135">
        <v>0.97402597402597402</v>
      </c>
      <c r="K8" s="135">
        <v>1</v>
      </c>
      <c r="L8" s="193">
        <v>3.3506493506493507</v>
      </c>
      <c r="M8" s="193">
        <v>41.298701298701296</v>
      </c>
      <c r="N8" s="193">
        <v>-0.64256756756756783</v>
      </c>
      <c r="O8" s="135">
        <v>0.53246753246753242</v>
      </c>
      <c r="P8" s="135">
        <v>0.81818181818181823</v>
      </c>
      <c r="Q8" s="135">
        <v>7.792207792207792E-2</v>
      </c>
      <c r="R8" s="193">
        <v>4.1298701298701301</v>
      </c>
      <c r="S8" s="287">
        <v>4.2467532467532472</v>
      </c>
      <c r="T8" s="135">
        <v>0.23376623376623376</v>
      </c>
      <c r="U8" s="135">
        <v>0.4935064935064935</v>
      </c>
      <c r="V8" s="135">
        <v>6.4935064935064929E-2</v>
      </c>
      <c r="W8" s="193">
        <v>3.5844155844155843</v>
      </c>
      <c r="X8" s="135">
        <v>0.19480519480519481</v>
      </c>
      <c r="Y8" s="136">
        <v>0.48051948051948051</v>
      </c>
    </row>
    <row r="9" spans="2:25" hidden="1" x14ac:dyDescent="0.25">
      <c r="B9" s="297"/>
      <c r="C9" s="215"/>
      <c r="D9" s="139" t="s">
        <v>675</v>
      </c>
      <c r="E9" s="99"/>
      <c r="F9" s="87"/>
      <c r="G9" s="135"/>
      <c r="H9" s="135"/>
      <c r="I9" s="135"/>
      <c r="J9" s="135"/>
      <c r="K9" s="135"/>
      <c r="L9" s="193"/>
      <c r="M9" s="193"/>
      <c r="N9" s="193"/>
      <c r="O9" s="135"/>
      <c r="P9" s="135"/>
      <c r="Q9" s="135"/>
      <c r="R9" s="193"/>
      <c r="S9" s="287"/>
      <c r="T9" s="135"/>
      <c r="U9" s="135"/>
      <c r="V9" s="135"/>
      <c r="W9" s="193"/>
      <c r="X9" s="135"/>
      <c r="Y9" s="136"/>
    </row>
    <row r="10" spans="2:25" ht="15.75" hidden="1" thickBot="1" x14ac:dyDescent="0.3">
      <c r="B10" s="298"/>
      <c r="C10" s="215"/>
      <c r="D10" s="140" t="s">
        <v>669</v>
      </c>
      <c r="E10" s="99"/>
      <c r="F10" s="87"/>
      <c r="G10" s="135"/>
      <c r="H10" s="135"/>
      <c r="I10" s="135"/>
      <c r="J10" s="135"/>
      <c r="K10" s="135"/>
      <c r="L10" s="193"/>
      <c r="M10" s="193"/>
      <c r="N10" s="193"/>
      <c r="O10" s="135"/>
      <c r="P10" s="135"/>
      <c r="Q10" s="135"/>
      <c r="R10" s="193"/>
      <c r="S10" s="288"/>
      <c r="T10" s="135"/>
      <c r="U10" s="135"/>
      <c r="V10" s="135"/>
      <c r="W10" s="193"/>
      <c r="X10" s="135"/>
      <c r="Y10" s="136"/>
    </row>
    <row r="11" spans="2:25" hidden="1" x14ac:dyDescent="0.25">
      <c r="B11" s="296" t="s">
        <v>8</v>
      </c>
      <c r="C11" s="214"/>
      <c r="D11" s="137" t="s">
        <v>3</v>
      </c>
      <c r="E11" s="100">
        <v>0.86567164179104472</v>
      </c>
      <c r="F11" s="9">
        <v>0.95522388059701491</v>
      </c>
      <c r="G11" s="9">
        <v>0.95522388059701491</v>
      </c>
      <c r="H11" s="9">
        <v>1</v>
      </c>
      <c r="I11" s="9">
        <v>0.35820895522388058</v>
      </c>
      <c r="J11" s="9">
        <v>1</v>
      </c>
      <c r="K11" s="9">
        <v>1</v>
      </c>
      <c r="L11" s="10">
        <v>5.0601492537313426</v>
      </c>
      <c r="M11" s="10">
        <v>60.093283582089555</v>
      </c>
      <c r="N11" s="10">
        <v>1.3790322580645165</v>
      </c>
      <c r="O11" s="9">
        <v>0.94029850746268662</v>
      </c>
      <c r="P11" s="9">
        <v>0.97014925373134331</v>
      </c>
      <c r="Q11" s="9">
        <v>0.47761194029850745</v>
      </c>
      <c r="R11" s="10">
        <v>6.1641791044776122</v>
      </c>
      <c r="S11" s="10">
        <v>6.1641791044776122</v>
      </c>
      <c r="T11" s="9">
        <v>0.92537313432835822</v>
      </c>
      <c r="U11" s="9">
        <v>0.9850746268656716</v>
      </c>
      <c r="V11" s="9">
        <v>0.37313432835820898</v>
      </c>
      <c r="W11" s="10">
        <v>5.91044776119403</v>
      </c>
      <c r="X11" s="9">
        <v>0.86567164179104472</v>
      </c>
      <c r="Y11" s="150">
        <v>0.95522388059701491</v>
      </c>
    </row>
    <row r="12" spans="2:25" x14ac:dyDescent="0.25">
      <c r="B12" s="297"/>
      <c r="C12" s="215">
        <v>67</v>
      </c>
      <c r="D12" s="139" t="s">
        <v>750</v>
      </c>
      <c r="E12" s="99">
        <v>0.22388059701492538</v>
      </c>
      <c r="F12" s="87">
        <v>0.44776119402985076</v>
      </c>
      <c r="G12" s="135">
        <v>0.38805970149253732</v>
      </c>
      <c r="H12" s="135">
        <v>0.58208955223880599</v>
      </c>
      <c r="I12" s="135">
        <v>0.1044776119402985</v>
      </c>
      <c r="J12" s="135">
        <v>0.94029850746268662</v>
      </c>
      <c r="K12" s="135">
        <v>1</v>
      </c>
      <c r="L12" s="193">
        <v>3.3655223880597021</v>
      </c>
      <c r="M12" s="193">
        <v>41.746268656716417</v>
      </c>
      <c r="N12" s="193">
        <v>-0.51048387096774195</v>
      </c>
      <c r="O12" s="135">
        <v>0.62686567164179108</v>
      </c>
      <c r="P12" s="135">
        <v>0.88059701492537312</v>
      </c>
      <c r="Q12" s="135">
        <v>0.20895522388059701</v>
      </c>
      <c r="R12" s="193">
        <v>4.5074626865671643</v>
      </c>
      <c r="S12" s="287">
        <v>4.3880597014925371</v>
      </c>
      <c r="T12" s="135">
        <v>0.2537313432835821</v>
      </c>
      <c r="U12" s="135">
        <v>0.47761194029850745</v>
      </c>
      <c r="V12" s="135">
        <v>8.9552238805970144E-2</v>
      </c>
      <c r="W12" s="193">
        <v>3.5671641791044775</v>
      </c>
      <c r="X12" s="135">
        <v>0.23880597014925373</v>
      </c>
      <c r="Y12" s="136">
        <v>0.47761194029850745</v>
      </c>
    </row>
    <row r="13" spans="2:25" hidden="1" x14ac:dyDescent="0.25">
      <c r="B13" s="297"/>
      <c r="C13" s="215"/>
      <c r="D13" s="139" t="s">
        <v>675</v>
      </c>
      <c r="E13" s="99"/>
      <c r="F13" s="87"/>
      <c r="G13" s="135"/>
      <c r="H13" s="135"/>
      <c r="I13" s="135"/>
      <c r="J13" s="135"/>
      <c r="K13" s="135"/>
      <c r="L13" s="193"/>
      <c r="M13" s="193"/>
      <c r="N13" s="193"/>
      <c r="O13" s="135"/>
      <c r="P13" s="135"/>
      <c r="Q13" s="135"/>
      <c r="R13" s="193"/>
      <c r="S13" s="287"/>
      <c r="T13" s="135"/>
      <c r="U13" s="135"/>
      <c r="V13" s="135"/>
      <c r="W13" s="193"/>
      <c r="X13" s="135"/>
      <c r="Y13" s="136"/>
    </row>
    <row r="14" spans="2:25" ht="15.75" hidden="1" thickBot="1" x14ac:dyDescent="0.3">
      <c r="B14" s="298"/>
      <c r="C14" s="215"/>
      <c r="D14" s="140" t="s">
        <v>669</v>
      </c>
      <c r="E14" s="141"/>
      <c r="F14" s="134"/>
      <c r="G14" s="142"/>
      <c r="H14" s="142"/>
      <c r="I14" s="142"/>
      <c r="J14" s="142"/>
      <c r="K14" s="142"/>
      <c r="L14" s="194"/>
      <c r="M14" s="194"/>
      <c r="N14" s="194"/>
      <c r="O14" s="142"/>
      <c r="P14" s="142"/>
      <c r="Q14" s="142"/>
      <c r="R14" s="194"/>
      <c r="S14" s="288"/>
      <c r="T14" s="142"/>
      <c r="U14" s="142"/>
      <c r="V14" s="142"/>
      <c r="W14" s="194"/>
      <c r="X14" s="142"/>
      <c r="Y14" s="143"/>
    </row>
    <row r="15" spans="2:25" hidden="1" x14ac:dyDescent="0.25">
      <c r="B15" s="296" t="s">
        <v>684</v>
      </c>
      <c r="C15" s="214"/>
      <c r="D15" s="137" t="s">
        <v>3</v>
      </c>
      <c r="E15" s="100">
        <v>0.77777777777777779</v>
      </c>
      <c r="F15" s="9">
        <v>0.92592592592592593</v>
      </c>
      <c r="G15" s="9">
        <v>0.88888888888888884</v>
      </c>
      <c r="H15" s="9">
        <v>1</v>
      </c>
      <c r="I15" s="9">
        <v>0.18518518518518517</v>
      </c>
      <c r="J15" s="9">
        <v>1</v>
      </c>
      <c r="K15" s="9">
        <v>1</v>
      </c>
      <c r="L15" s="10">
        <v>4.728148148148148</v>
      </c>
      <c r="M15" s="10">
        <v>55.333333333333336</v>
      </c>
      <c r="N15" s="10">
        <v>1.3022222222222222</v>
      </c>
      <c r="O15" s="9">
        <v>0.81481481481481477</v>
      </c>
      <c r="P15" s="9">
        <v>0.92592592592592593</v>
      </c>
      <c r="Q15" s="9">
        <v>0.22222222222222221</v>
      </c>
      <c r="R15" s="10">
        <v>5.5555555555555554</v>
      </c>
      <c r="S15" s="10">
        <v>5.5555555555555554</v>
      </c>
      <c r="T15" s="9">
        <v>0.88888888888888884</v>
      </c>
      <c r="U15" s="9">
        <v>1</v>
      </c>
      <c r="V15" s="9">
        <v>0.29629629629629628</v>
      </c>
      <c r="W15" s="10">
        <v>5.666666666666667</v>
      </c>
      <c r="X15" s="9">
        <v>0.77777777777777779</v>
      </c>
      <c r="Y15" s="150">
        <v>0.92592592592592593</v>
      </c>
    </row>
    <row r="16" spans="2:25" x14ac:dyDescent="0.25">
      <c r="B16" s="297"/>
      <c r="C16" s="215">
        <v>27</v>
      </c>
      <c r="D16" s="139" t="s">
        <v>750</v>
      </c>
      <c r="E16" s="99">
        <v>0.14814814814814814</v>
      </c>
      <c r="F16" s="87">
        <v>0.25925925925925924</v>
      </c>
      <c r="G16" s="135">
        <v>0.25925925925925924</v>
      </c>
      <c r="H16" s="135">
        <v>0.29629629629629628</v>
      </c>
      <c r="I16" s="135">
        <v>7.407407407407407E-2</v>
      </c>
      <c r="J16" s="135">
        <v>0.88888888888888884</v>
      </c>
      <c r="K16" s="135">
        <v>1</v>
      </c>
      <c r="L16" s="193">
        <v>2.684814814814815</v>
      </c>
      <c r="M16" s="193">
        <v>33.50925925925926</v>
      </c>
      <c r="N16" s="193">
        <v>-0.88037037037037036</v>
      </c>
      <c r="O16" s="135">
        <v>0.40740740740740738</v>
      </c>
      <c r="P16" s="135">
        <v>0.62962962962962965</v>
      </c>
      <c r="Q16" s="135">
        <v>7.407407407407407E-2</v>
      </c>
      <c r="R16" s="193">
        <v>3.5555555555555554</v>
      </c>
      <c r="S16" s="287">
        <v>3.2962962962962963</v>
      </c>
      <c r="T16" s="135">
        <v>0.14814814814814814</v>
      </c>
      <c r="U16" s="135">
        <v>0.33333333333333331</v>
      </c>
      <c r="V16" s="135">
        <v>7.407407407407407E-2</v>
      </c>
      <c r="W16" s="193">
        <v>3</v>
      </c>
      <c r="X16" s="135">
        <v>0.14814814814814814</v>
      </c>
      <c r="Y16" s="136">
        <v>0.29629629629629628</v>
      </c>
    </row>
    <row r="17" spans="2:25" hidden="1" x14ac:dyDescent="0.25">
      <c r="B17" s="297"/>
      <c r="C17" s="215"/>
      <c r="D17" s="139" t="s">
        <v>675</v>
      </c>
      <c r="E17" s="99"/>
      <c r="F17" s="87"/>
      <c r="G17" s="135"/>
      <c r="H17" s="135"/>
      <c r="I17" s="135"/>
      <c r="J17" s="135"/>
      <c r="K17" s="135"/>
      <c r="L17" s="193"/>
      <c r="M17" s="193"/>
      <c r="N17" s="193"/>
      <c r="O17" s="135"/>
      <c r="P17" s="135"/>
      <c r="Q17" s="135"/>
      <c r="R17" s="193"/>
      <c r="S17" s="287"/>
      <c r="T17" s="135"/>
      <c r="U17" s="135"/>
      <c r="V17" s="135"/>
      <c r="W17" s="193"/>
      <c r="X17" s="135"/>
      <c r="Y17" s="136"/>
    </row>
    <row r="18" spans="2:25" ht="15.75" hidden="1" thickBot="1" x14ac:dyDescent="0.3">
      <c r="B18" s="298"/>
      <c r="C18" s="215"/>
      <c r="D18" s="140" t="s">
        <v>669</v>
      </c>
      <c r="E18" s="141"/>
      <c r="F18" s="134"/>
      <c r="G18" s="142"/>
      <c r="H18" s="142"/>
      <c r="I18" s="142"/>
      <c r="J18" s="142"/>
      <c r="K18" s="142"/>
      <c r="L18" s="194"/>
      <c r="M18" s="194"/>
      <c r="N18" s="194"/>
      <c r="O18" s="142"/>
      <c r="P18" s="142"/>
      <c r="Q18" s="142"/>
      <c r="R18" s="194"/>
      <c r="S18" s="288"/>
      <c r="T18" s="142"/>
      <c r="U18" s="142"/>
      <c r="V18" s="142"/>
      <c r="W18" s="194"/>
      <c r="X18" s="142"/>
      <c r="Y18" s="143"/>
    </row>
    <row r="19" spans="2:25" ht="15" hidden="1" customHeight="1" x14ac:dyDescent="0.25">
      <c r="B19" s="296" t="s">
        <v>685</v>
      </c>
      <c r="C19" s="214"/>
      <c r="D19" s="137" t="s">
        <v>3</v>
      </c>
      <c r="E19" s="100">
        <v>0.92307692307692313</v>
      </c>
      <c r="F19" s="9">
        <v>0.98290598290598286</v>
      </c>
      <c r="G19" s="9">
        <v>0.97435897435897434</v>
      </c>
      <c r="H19" s="9">
        <v>1</v>
      </c>
      <c r="I19" s="9">
        <v>0.37606837606837606</v>
      </c>
      <c r="J19" s="9">
        <v>1</v>
      </c>
      <c r="K19" s="9">
        <v>1</v>
      </c>
      <c r="L19" s="10">
        <v>5.12153846153846</v>
      </c>
      <c r="M19" s="10">
        <v>61.066239316239319</v>
      </c>
      <c r="N19" s="10">
        <v>1.3077064220183483</v>
      </c>
      <c r="O19" s="9">
        <v>0.95726495726495731</v>
      </c>
      <c r="P19" s="9">
        <v>0.99145299145299148</v>
      </c>
      <c r="Q19" s="9">
        <v>0.46153846153846156</v>
      </c>
      <c r="R19" s="10">
        <v>6.2564102564102564</v>
      </c>
      <c r="S19" s="10">
        <v>6.2564102564102564</v>
      </c>
      <c r="T19" s="9">
        <v>0.96581196581196582</v>
      </c>
      <c r="U19" s="9">
        <v>0.99145299145299148</v>
      </c>
      <c r="V19" s="9">
        <v>0.46153846153846156</v>
      </c>
      <c r="W19" s="10">
        <v>6.1538461538461542</v>
      </c>
      <c r="X19" s="9">
        <v>0.92307692307692313</v>
      </c>
      <c r="Y19" s="150">
        <v>0.98290598290598286</v>
      </c>
    </row>
    <row r="20" spans="2:25" x14ac:dyDescent="0.25">
      <c r="B20" s="297"/>
      <c r="C20" s="215">
        <v>117</v>
      </c>
      <c r="D20" s="139" t="s">
        <v>750</v>
      </c>
      <c r="E20" s="99">
        <v>0.22222222222222221</v>
      </c>
      <c r="F20" s="87">
        <v>0.48717948717948717</v>
      </c>
      <c r="G20" s="135">
        <v>0.38461538461538464</v>
      </c>
      <c r="H20" s="135">
        <v>0.63247863247863245</v>
      </c>
      <c r="I20" s="135">
        <v>9.4017094017094016E-2</v>
      </c>
      <c r="J20" s="135">
        <v>0.97435897435897434</v>
      </c>
      <c r="K20" s="135">
        <v>1</v>
      </c>
      <c r="L20" s="193">
        <v>3.5128205128205154</v>
      </c>
      <c r="M20" s="193">
        <v>43.352564102564102</v>
      </c>
      <c r="N20" s="193">
        <v>-0.50853211009174304</v>
      </c>
      <c r="O20" s="135">
        <v>0.61538461538461542</v>
      </c>
      <c r="P20" s="135">
        <v>0.89743589743589747</v>
      </c>
      <c r="Q20" s="135">
        <v>0.15384615384615385</v>
      </c>
      <c r="R20" s="193">
        <v>4.4786324786324787</v>
      </c>
      <c r="S20" s="287">
        <v>4.5470085470085468</v>
      </c>
      <c r="T20" s="135">
        <v>0.26495726495726496</v>
      </c>
      <c r="U20" s="135">
        <v>0.5213675213675214</v>
      </c>
      <c r="V20" s="135">
        <v>7.6923076923076927E-2</v>
      </c>
      <c r="W20" s="193">
        <v>3.7094017094017095</v>
      </c>
      <c r="X20" s="135">
        <v>0.23076923076923078</v>
      </c>
      <c r="Y20" s="136">
        <v>0.5213675213675214</v>
      </c>
    </row>
    <row r="21" spans="2:25" hidden="1" x14ac:dyDescent="0.25">
      <c r="B21" s="297"/>
      <c r="C21" s="215"/>
      <c r="D21" s="139" t="s">
        <v>675</v>
      </c>
      <c r="E21" s="99"/>
      <c r="F21" s="87"/>
      <c r="G21" s="135"/>
      <c r="H21" s="135"/>
      <c r="I21" s="135"/>
      <c r="J21" s="135"/>
      <c r="K21" s="135"/>
      <c r="L21" s="193"/>
      <c r="M21" s="193"/>
      <c r="N21" s="193"/>
      <c r="O21" s="135"/>
      <c r="P21" s="135"/>
      <c r="Q21" s="135"/>
      <c r="R21" s="193"/>
      <c r="S21" s="287"/>
      <c r="T21" s="135"/>
      <c r="U21" s="135"/>
      <c r="V21" s="135"/>
      <c r="W21" s="193"/>
      <c r="X21" s="135"/>
      <c r="Y21" s="136"/>
    </row>
    <row r="22" spans="2:25" ht="15.75" hidden="1" thickBot="1" x14ac:dyDescent="0.3">
      <c r="B22" s="298"/>
      <c r="C22" s="215"/>
      <c r="D22" s="140" t="s">
        <v>669</v>
      </c>
      <c r="E22" s="141"/>
      <c r="F22" s="134"/>
      <c r="G22" s="142"/>
      <c r="H22" s="142"/>
      <c r="I22" s="142"/>
      <c r="J22" s="142"/>
      <c r="K22" s="142"/>
      <c r="L22" s="194"/>
      <c r="M22" s="194"/>
      <c r="N22" s="194"/>
      <c r="O22" s="142"/>
      <c r="P22" s="142"/>
      <c r="Q22" s="142"/>
      <c r="R22" s="194"/>
      <c r="S22" s="288"/>
      <c r="T22" s="142"/>
      <c r="U22" s="142"/>
      <c r="V22" s="142"/>
      <c r="W22" s="194"/>
      <c r="X22" s="142"/>
      <c r="Y22" s="143"/>
    </row>
    <row r="23" spans="2:25" ht="15.75" hidden="1" customHeight="1" x14ac:dyDescent="0.25">
      <c r="B23" s="296" t="s">
        <v>686</v>
      </c>
      <c r="C23" s="289"/>
      <c r="D23" s="137" t="s">
        <v>4</v>
      </c>
      <c r="E23" s="100">
        <f t="shared" ref="E23:S23" si="0">E15-E19</f>
        <v>-0.14529914529914534</v>
      </c>
      <c r="F23" s="9">
        <f t="shared" si="0"/>
        <v>-5.6980056980056926E-2</v>
      </c>
      <c r="G23" s="9">
        <f t="shared" si="0"/>
        <v>-8.54700854700855E-2</v>
      </c>
      <c r="H23" s="9">
        <f t="shared" si="0"/>
        <v>0</v>
      </c>
      <c r="I23" s="9">
        <f t="shared" si="0"/>
        <v>-0.19088319088319089</v>
      </c>
      <c r="J23" s="9">
        <f t="shared" si="0"/>
        <v>0</v>
      </c>
      <c r="K23" s="9">
        <f t="shared" si="0"/>
        <v>0</v>
      </c>
      <c r="L23" s="10">
        <f t="shared" si="0"/>
        <v>-0.39339031339031205</v>
      </c>
      <c r="M23" s="10">
        <f t="shared" si="0"/>
        <v>-5.732905982905983</v>
      </c>
      <c r="N23" s="10">
        <f t="shared" si="0"/>
        <v>-5.4841997961261324E-3</v>
      </c>
      <c r="O23" s="9">
        <f t="shared" si="0"/>
        <v>-0.14245014245014254</v>
      </c>
      <c r="P23" s="9">
        <f t="shared" si="0"/>
        <v>-6.5527065527065553E-2</v>
      </c>
      <c r="Q23" s="9">
        <f t="shared" si="0"/>
        <v>-0.23931623931623935</v>
      </c>
      <c r="R23" s="10">
        <f t="shared" si="0"/>
        <v>-0.70085470085470103</v>
      </c>
      <c r="S23" s="10">
        <f t="shared" si="0"/>
        <v>-0.70085470085470103</v>
      </c>
      <c r="T23" s="9">
        <f t="shared" ref="T23:Y26" si="1">T15-T19</f>
        <v>-7.6923076923076983E-2</v>
      </c>
      <c r="U23" s="9">
        <f t="shared" si="1"/>
        <v>8.5470085470085166E-3</v>
      </c>
      <c r="V23" s="9">
        <f t="shared" si="1"/>
        <v>-0.16524216524216528</v>
      </c>
      <c r="W23" s="10">
        <f t="shared" si="1"/>
        <v>-0.48717948717948723</v>
      </c>
      <c r="X23" s="9">
        <f t="shared" si="1"/>
        <v>-0.14529914529914534</v>
      </c>
      <c r="Y23" s="150">
        <f t="shared" si="1"/>
        <v>-5.6980056980056926E-2</v>
      </c>
    </row>
    <row r="24" spans="2:25" x14ac:dyDescent="0.25">
      <c r="B24" s="297"/>
      <c r="C24" s="290"/>
      <c r="D24" s="139" t="s">
        <v>750</v>
      </c>
      <c r="E24" s="99">
        <f t="shared" ref="E24:R24" si="2">E16-E20</f>
        <v>-7.407407407407407E-2</v>
      </c>
      <c r="F24" s="87">
        <f t="shared" si="2"/>
        <v>-0.22792022792022792</v>
      </c>
      <c r="G24" s="135">
        <f t="shared" si="2"/>
        <v>-0.12535612535612539</v>
      </c>
      <c r="H24" s="135">
        <f t="shared" si="2"/>
        <v>-0.33618233618233617</v>
      </c>
      <c r="I24" s="135">
        <f t="shared" si="2"/>
        <v>-1.9943019943019946E-2</v>
      </c>
      <c r="J24" s="135">
        <f t="shared" si="2"/>
        <v>-8.54700854700855E-2</v>
      </c>
      <c r="K24" s="135">
        <f t="shared" si="2"/>
        <v>0</v>
      </c>
      <c r="L24" s="193">
        <f t="shared" si="2"/>
        <v>-0.82800569800570045</v>
      </c>
      <c r="M24" s="193">
        <f t="shared" si="2"/>
        <v>-9.8433048433048427</v>
      </c>
      <c r="N24" s="193">
        <f t="shared" si="2"/>
        <v>-0.37183826027862732</v>
      </c>
      <c r="O24" s="135">
        <f t="shared" si="2"/>
        <v>-0.20797720797720803</v>
      </c>
      <c r="P24" s="135">
        <f t="shared" si="2"/>
        <v>-0.26780626780626782</v>
      </c>
      <c r="Q24" s="135">
        <f t="shared" si="2"/>
        <v>-7.9772079772079785E-2</v>
      </c>
      <c r="R24" s="193">
        <f t="shared" si="2"/>
        <v>-0.92307692307692335</v>
      </c>
      <c r="S24" s="193">
        <f t="shared" ref="S24" si="3">S16-S20</f>
        <v>-1.2507122507122506</v>
      </c>
      <c r="T24" s="135">
        <f t="shared" si="1"/>
        <v>-0.11680911680911682</v>
      </c>
      <c r="U24" s="135">
        <f t="shared" si="1"/>
        <v>-0.18803418803418809</v>
      </c>
      <c r="V24" s="135">
        <f t="shared" si="1"/>
        <v>-2.8490028490028574E-3</v>
      </c>
      <c r="W24" s="193">
        <f t="shared" si="1"/>
        <v>-0.70940170940170955</v>
      </c>
      <c r="X24" s="135">
        <f t="shared" si="1"/>
        <v>-8.2621082621082642E-2</v>
      </c>
      <c r="Y24" s="136">
        <f t="shared" si="1"/>
        <v>-0.22507122507122512</v>
      </c>
    </row>
    <row r="25" spans="2:25" hidden="1" x14ac:dyDescent="0.25">
      <c r="B25" s="297"/>
      <c r="C25" s="290"/>
      <c r="D25" s="139" t="s">
        <v>675</v>
      </c>
      <c r="E25" s="99">
        <f t="shared" ref="E25:R25" si="4">E17-E21</f>
        <v>0</v>
      </c>
      <c r="F25" s="87">
        <f t="shared" si="4"/>
        <v>0</v>
      </c>
      <c r="G25" s="135">
        <f t="shared" si="4"/>
        <v>0</v>
      </c>
      <c r="H25" s="135">
        <f t="shared" si="4"/>
        <v>0</v>
      </c>
      <c r="I25" s="135">
        <f t="shared" si="4"/>
        <v>0</v>
      </c>
      <c r="J25" s="135">
        <f t="shared" si="4"/>
        <v>0</v>
      </c>
      <c r="K25" s="135">
        <f t="shared" si="4"/>
        <v>0</v>
      </c>
      <c r="L25" s="193">
        <f t="shared" si="4"/>
        <v>0</v>
      </c>
      <c r="M25" s="193">
        <f t="shared" si="4"/>
        <v>0</v>
      </c>
      <c r="N25" s="193">
        <f t="shared" si="4"/>
        <v>0</v>
      </c>
      <c r="O25" s="135">
        <f t="shared" si="4"/>
        <v>0</v>
      </c>
      <c r="P25" s="135">
        <f t="shared" si="4"/>
        <v>0</v>
      </c>
      <c r="Q25" s="135">
        <f t="shared" si="4"/>
        <v>0</v>
      </c>
      <c r="R25" s="193">
        <f t="shared" si="4"/>
        <v>0</v>
      </c>
      <c r="S25" s="193">
        <f t="shared" ref="S25" si="5">S17-S21</f>
        <v>0</v>
      </c>
      <c r="T25" s="135">
        <f t="shared" si="1"/>
        <v>0</v>
      </c>
      <c r="U25" s="135">
        <f t="shared" si="1"/>
        <v>0</v>
      </c>
      <c r="V25" s="135">
        <f t="shared" si="1"/>
        <v>0</v>
      </c>
      <c r="W25" s="193">
        <f t="shared" si="1"/>
        <v>0</v>
      </c>
      <c r="X25" s="135">
        <f t="shared" si="1"/>
        <v>0</v>
      </c>
      <c r="Y25" s="136">
        <f t="shared" si="1"/>
        <v>0</v>
      </c>
    </row>
    <row r="26" spans="2:25" hidden="1" x14ac:dyDescent="0.25">
      <c r="B26" s="297"/>
      <c r="C26" s="291"/>
      <c r="D26" s="140" t="s">
        <v>669</v>
      </c>
      <c r="E26" s="141">
        <f t="shared" ref="E26:R26" si="6">E18-E22</f>
        <v>0</v>
      </c>
      <c r="F26" s="134">
        <f t="shared" si="6"/>
        <v>0</v>
      </c>
      <c r="G26" s="142">
        <f t="shared" si="6"/>
        <v>0</v>
      </c>
      <c r="H26" s="142">
        <f t="shared" si="6"/>
        <v>0</v>
      </c>
      <c r="I26" s="142">
        <f t="shared" si="6"/>
        <v>0</v>
      </c>
      <c r="J26" s="142">
        <f t="shared" si="6"/>
        <v>0</v>
      </c>
      <c r="K26" s="142">
        <f t="shared" si="6"/>
        <v>0</v>
      </c>
      <c r="L26" s="194">
        <f t="shared" si="6"/>
        <v>0</v>
      </c>
      <c r="M26" s="194">
        <f t="shared" si="6"/>
        <v>0</v>
      </c>
      <c r="N26" s="194">
        <f t="shared" si="6"/>
        <v>0</v>
      </c>
      <c r="O26" s="142">
        <f t="shared" si="6"/>
        <v>0</v>
      </c>
      <c r="P26" s="142">
        <f t="shared" si="6"/>
        <v>0</v>
      </c>
      <c r="Q26" s="142">
        <f t="shared" si="6"/>
        <v>0</v>
      </c>
      <c r="R26" s="194">
        <f t="shared" si="6"/>
        <v>0</v>
      </c>
      <c r="S26" s="194">
        <f t="shared" ref="S26" si="7">S18-S22</f>
        <v>0</v>
      </c>
      <c r="T26" s="142">
        <f t="shared" si="1"/>
        <v>0</v>
      </c>
      <c r="U26" s="142">
        <f t="shared" si="1"/>
        <v>0</v>
      </c>
      <c r="V26" s="142">
        <f t="shared" si="1"/>
        <v>0</v>
      </c>
      <c r="W26" s="194">
        <f t="shared" si="1"/>
        <v>0</v>
      </c>
      <c r="X26" s="142">
        <f t="shared" si="1"/>
        <v>0</v>
      </c>
      <c r="Y26" s="143">
        <f t="shared" si="1"/>
        <v>0</v>
      </c>
    </row>
    <row r="27" spans="2:25" hidden="1" x14ac:dyDescent="0.25">
      <c r="B27" s="296" t="s">
        <v>692</v>
      </c>
      <c r="C27" s="261">
        <v>0</v>
      </c>
      <c r="D27" s="266" t="s">
        <v>4</v>
      </c>
      <c r="E27" s="100" t="s">
        <v>729</v>
      </c>
      <c r="F27" s="9" t="s">
        <v>729</v>
      </c>
      <c r="G27" s="9" t="s">
        <v>729</v>
      </c>
      <c r="H27" s="9" t="s">
        <v>729</v>
      </c>
      <c r="I27" s="9" t="s">
        <v>729</v>
      </c>
      <c r="J27" s="9" t="s">
        <v>729</v>
      </c>
      <c r="K27" s="9" t="s">
        <v>729</v>
      </c>
      <c r="L27" s="10" t="s">
        <v>729</v>
      </c>
      <c r="M27" s="10" t="s">
        <v>729</v>
      </c>
      <c r="N27" s="10" t="s">
        <v>729</v>
      </c>
      <c r="O27" s="9" t="s">
        <v>729</v>
      </c>
      <c r="P27" s="9" t="s">
        <v>729</v>
      </c>
      <c r="Q27" s="9" t="s">
        <v>729</v>
      </c>
      <c r="R27" s="10" t="s">
        <v>729</v>
      </c>
      <c r="S27" s="10" t="s">
        <v>729</v>
      </c>
      <c r="T27" s="9" t="s">
        <v>729</v>
      </c>
      <c r="U27" s="9" t="s">
        <v>729</v>
      </c>
      <c r="V27" s="9" t="s">
        <v>729</v>
      </c>
      <c r="W27" s="10" t="s">
        <v>729</v>
      </c>
      <c r="X27" s="9" t="s">
        <v>729</v>
      </c>
      <c r="Y27" s="150" t="s">
        <v>729</v>
      </c>
    </row>
    <row r="28" spans="2:25" x14ac:dyDescent="0.25">
      <c r="B28" s="297"/>
      <c r="C28" s="262">
        <v>0</v>
      </c>
      <c r="D28" s="139" t="s">
        <v>750</v>
      </c>
      <c r="E28" s="264" t="s">
        <v>729</v>
      </c>
      <c r="F28" s="260" t="s">
        <v>729</v>
      </c>
      <c r="G28" s="135" t="s">
        <v>729</v>
      </c>
      <c r="H28" s="135" t="s">
        <v>729</v>
      </c>
      <c r="I28" s="135" t="s">
        <v>729</v>
      </c>
      <c r="J28" s="135" t="s">
        <v>729</v>
      </c>
      <c r="K28" s="135" t="s">
        <v>729</v>
      </c>
      <c r="L28" s="193" t="s">
        <v>729</v>
      </c>
      <c r="M28" s="193" t="s">
        <v>729</v>
      </c>
      <c r="N28" s="193" t="s">
        <v>729</v>
      </c>
      <c r="O28" s="135" t="s">
        <v>729</v>
      </c>
      <c r="P28" s="135" t="s">
        <v>729</v>
      </c>
      <c r="Q28" s="135" t="s">
        <v>729</v>
      </c>
      <c r="R28" s="193" t="s">
        <v>729</v>
      </c>
      <c r="S28" s="287" t="s">
        <v>729</v>
      </c>
      <c r="T28" s="135" t="s">
        <v>729</v>
      </c>
      <c r="U28" s="135" t="s">
        <v>729</v>
      </c>
      <c r="V28" s="135" t="s">
        <v>729</v>
      </c>
      <c r="W28" s="193" t="s">
        <v>729</v>
      </c>
      <c r="X28" s="135" t="s">
        <v>729</v>
      </c>
      <c r="Y28" s="136" t="s">
        <v>729</v>
      </c>
    </row>
    <row r="29" spans="2:25" hidden="1" x14ac:dyDescent="0.25">
      <c r="B29" s="297"/>
      <c r="C29" s="262"/>
      <c r="D29" s="139" t="s">
        <v>675</v>
      </c>
      <c r="E29" s="264"/>
      <c r="F29" s="260"/>
      <c r="G29" s="135"/>
      <c r="H29" s="135"/>
      <c r="I29" s="135"/>
      <c r="J29" s="135"/>
      <c r="K29" s="135"/>
      <c r="L29" s="193"/>
      <c r="M29" s="193"/>
      <c r="N29" s="193"/>
      <c r="O29" s="135"/>
      <c r="P29" s="135"/>
      <c r="Q29" s="135"/>
      <c r="R29" s="193"/>
      <c r="S29" s="287"/>
      <c r="T29" s="135"/>
      <c r="U29" s="135"/>
      <c r="V29" s="135"/>
      <c r="W29" s="193"/>
      <c r="X29" s="135"/>
      <c r="Y29" s="136"/>
    </row>
    <row r="30" spans="2:25" ht="15.75" hidden="1" thickBot="1" x14ac:dyDescent="0.3">
      <c r="B30" s="298"/>
      <c r="C30" s="263"/>
      <c r="D30" s="218" t="s">
        <v>669</v>
      </c>
      <c r="E30" s="264"/>
      <c r="F30" s="260"/>
      <c r="G30" s="135"/>
      <c r="H30" s="135"/>
      <c r="I30" s="135"/>
      <c r="J30" s="135"/>
      <c r="K30" s="135"/>
      <c r="L30" s="193"/>
      <c r="M30" s="193"/>
      <c r="N30" s="193"/>
      <c r="O30" s="135"/>
      <c r="P30" s="135"/>
      <c r="Q30" s="135"/>
      <c r="R30" s="193"/>
      <c r="S30" s="288"/>
      <c r="T30" s="135"/>
      <c r="U30" s="135"/>
      <c r="V30" s="135"/>
      <c r="W30" s="193"/>
      <c r="X30" s="135"/>
      <c r="Y30" s="136"/>
    </row>
    <row r="31" spans="2:25" hidden="1" x14ac:dyDescent="0.25">
      <c r="B31" s="296" t="s">
        <v>721</v>
      </c>
      <c r="C31" s="214"/>
      <c r="D31" s="265" t="s">
        <v>3</v>
      </c>
      <c r="E31" s="100">
        <v>1</v>
      </c>
      <c r="F31" s="9">
        <v>1</v>
      </c>
      <c r="G31" s="9">
        <v>1</v>
      </c>
      <c r="H31" s="9">
        <v>1</v>
      </c>
      <c r="I31" s="9">
        <v>0.85185185185185186</v>
      </c>
      <c r="J31" s="9">
        <v>1</v>
      </c>
      <c r="K31" s="9">
        <v>1</v>
      </c>
      <c r="L31" s="10">
        <v>5.9262962962962984</v>
      </c>
      <c r="M31" s="10">
        <v>69.546296296296291</v>
      </c>
      <c r="N31" s="10">
        <v>1.1142592592592591</v>
      </c>
      <c r="O31" s="9">
        <v>1</v>
      </c>
      <c r="P31" s="9">
        <v>1</v>
      </c>
      <c r="Q31" s="9">
        <v>0.92592592592592593</v>
      </c>
      <c r="R31" s="10">
        <v>7.0555555555555554</v>
      </c>
      <c r="S31" s="10">
        <v>7.0555555555555554</v>
      </c>
      <c r="T31" s="9">
        <v>1</v>
      </c>
      <c r="U31" s="9">
        <v>1</v>
      </c>
      <c r="V31" s="9">
        <v>0.87037037037037035</v>
      </c>
      <c r="W31" s="10">
        <v>7.0555555555555554</v>
      </c>
      <c r="X31" s="9">
        <v>1</v>
      </c>
      <c r="Y31" s="150">
        <v>1</v>
      </c>
    </row>
    <row r="32" spans="2:25" x14ac:dyDescent="0.25">
      <c r="B32" s="297"/>
      <c r="C32" s="215">
        <v>54</v>
      </c>
      <c r="D32" s="139" t="s">
        <v>750</v>
      </c>
      <c r="E32" s="99">
        <v>0.48148148148148145</v>
      </c>
      <c r="F32" s="87">
        <v>0.72222222222222221</v>
      </c>
      <c r="G32" s="135">
        <v>0.64814814814814814</v>
      </c>
      <c r="H32" s="135">
        <v>0.87037037037037035</v>
      </c>
      <c r="I32" s="135">
        <v>0.22222222222222221</v>
      </c>
      <c r="J32" s="135">
        <v>1</v>
      </c>
      <c r="K32" s="135">
        <v>1</v>
      </c>
      <c r="L32" s="193">
        <v>4.4881481481481478</v>
      </c>
      <c r="M32" s="193">
        <v>52.611111111111114</v>
      </c>
      <c r="N32" s="193">
        <v>-0.57925925925925925</v>
      </c>
      <c r="O32" s="135">
        <v>0.83333333333333337</v>
      </c>
      <c r="P32" s="135">
        <v>1</v>
      </c>
      <c r="Q32" s="135">
        <v>0.25925925925925924</v>
      </c>
      <c r="R32" s="193">
        <v>5.1111111111111107</v>
      </c>
      <c r="S32" s="287">
        <v>5.1111111111111107</v>
      </c>
      <c r="T32" s="135">
        <v>0.53703703703703709</v>
      </c>
      <c r="U32" s="135">
        <v>0.77777777777777779</v>
      </c>
      <c r="V32" s="135">
        <v>0.20370370370370369</v>
      </c>
      <c r="W32" s="193">
        <v>4.833333333333333</v>
      </c>
      <c r="X32" s="135">
        <v>0.5</v>
      </c>
      <c r="Y32" s="136">
        <v>0.77777777777777779</v>
      </c>
    </row>
    <row r="33" spans="2:25" hidden="1" x14ac:dyDescent="0.25">
      <c r="B33" s="297"/>
      <c r="C33" s="215"/>
      <c r="D33" s="139" t="s">
        <v>675</v>
      </c>
      <c r="E33" s="99"/>
      <c r="F33" s="87"/>
      <c r="G33" s="135"/>
      <c r="H33" s="135"/>
      <c r="I33" s="135"/>
      <c r="J33" s="135"/>
      <c r="K33" s="135"/>
      <c r="L33" s="193"/>
      <c r="M33" s="193"/>
      <c r="N33" s="193"/>
      <c r="O33" s="135"/>
      <c r="P33" s="135"/>
      <c r="Q33" s="135"/>
      <c r="R33" s="193"/>
      <c r="S33" s="287"/>
      <c r="T33" s="135"/>
      <c r="U33" s="135"/>
      <c r="V33" s="135"/>
      <c r="W33" s="193"/>
      <c r="X33" s="135"/>
      <c r="Y33" s="136"/>
    </row>
    <row r="34" spans="2:25" ht="15.75" hidden="1" thickBot="1" x14ac:dyDescent="0.3">
      <c r="B34" s="298"/>
      <c r="C34" s="215"/>
      <c r="D34" s="140" t="s">
        <v>669</v>
      </c>
      <c r="E34" s="141"/>
      <c r="F34" s="134"/>
      <c r="G34" s="142"/>
      <c r="H34" s="142"/>
      <c r="I34" s="142"/>
      <c r="J34" s="142"/>
      <c r="K34" s="142"/>
      <c r="L34" s="194"/>
      <c r="M34" s="194"/>
      <c r="N34" s="194"/>
      <c r="O34" s="142"/>
      <c r="P34" s="142"/>
      <c r="Q34" s="142"/>
      <c r="R34" s="194"/>
      <c r="S34" s="288"/>
      <c r="T34" s="142"/>
      <c r="U34" s="142"/>
      <c r="V34" s="142"/>
      <c r="W34" s="194"/>
      <c r="X34" s="142"/>
      <c r="Y34" s="143"/>
    </row>
    <row r="35" spans="2:25" hidden="1" x14ac:dyDescent="0.25">
      <c r="B35" s="296" t="s">
        <v>688</v>
      </c>
      <c r="C35" s="214"/>
      <c r="D35" s="137" t="s">
        <v>3</v>
      </c>
      <c r="E35" s="100">
        <v>0.9452054794520548</v>
      </c>
      <c r="F35" s="9">
        <v>1</v>
      </c>
      <c r="G35" s="9">
        <v>1</v>
      </c>
      <c r="H35" s="9">
        <v>1</v>
      </c>
      <c r="I35" s="9">
        <v>0</v>
      </c>
      <c r="J35" s="9">
        <v>1</v>
      </c>
      <c r="K35" s="9">
        <v>1</v>
      </c>
      <c r="L35" s="10">
        <v>4.570958904109589</v>
      </c>
      <c r="M35" s="10">
        <v>55.397260273972606</v>
      </c>
      <c r="N35" s="10">
        <v>1.4242465753424662</v>
      </c>
      <c r="O35" s="9">
        <v>0.9726027397260274</v>
      </c>
      <c r="P35" s="9">
        <v>1</v>
      </c>
      <c r="Q35" s="9">
        <v>0.1095890410958904</v>
      </c>
      <c r="R35" s="10">
        <v>5.7671232876712333</v>
      </c>
      <c r="S35" s="10">
        <v>5.7671232876712333</v>
      </c>
      <c r="T35" s="9">
        <v>0.9726027397260274</v>
      </c>
      <c r="U35" s="9">
        <v>1</v>
      </c>
      <c r="V35" s="9">
        <v>0.16438356164383561</v>
      </c>
      <c r="W35" s="10">
        <v>5.5616438356164384</v>
      </c>
      <c r="X35" s="9">
        <v>0.9452054794520548</v>
      </c>
      <c r="Y35" s="150">
        <v>1</v>
      </c>
    </row>
    <row r="36" spans="2:25" x14ac:dyDescent="0.25">
      <c r="B36" s="297"/>
      <c r="C36" s="215">
        <v>73</v>
      </c>
      <c r="D36" s="139" t="s">
        <v>750</v>
      </c>
      <c r="E36" s="99">
        <v>2.7397260273972601E-2</v>
      </c>
      <c r="F36" s="87">
        <v>0.26027397260273971</v>
      </c>
      <c r="G36" s="135">
        <v>0.17808219178082191</v>
      </c>
      <c r="H36" s="135">
        <v>0.38356164383561642</v>
      </c>
      <c r="I36" s="135">
        <v>1.3698630136986301E-2</v>
      </c>
      <c r="J36" s="135">
        <v>0.93150684931506844</v>
      </c>
      <c r="K36" s="135">
        <v>1</v>
      </c>
      <c r="L36" s="193">
        <v>2.659315068493151</v>
      </c>
      <c r="M36" s="193">
        <v>35.085616438356162</v>
      </c>
      <c r="N36" s="193">
        <v>-0.60698630136986309</v>
      </c>
      <c r="O36" s="135">
        <v>0.42465753424657532</v>
      </c>
      <c r="P36" s="135">
        <v>0.78082191780821919</v>
      </c>
      <c r="Q36" s="135">
        <v>6.8493150684931503E-2</v>
      </c>
      <c r="R36" s="193">
        <v>3.904109589041096</v>
      </c>
      <c r="S36" s="287">
        <v>3.8904109589041096</v>
      </c>
      <c r="T36" s="135">
        <v>4.1095890410958902E-2</v>
      </c>
      <c r="U36" s="135">
        <v>0.30136986301369861</v>
      </c>
      <c r="V36" s="135">
        <v>0</v>
      </c>
      <c r="W36" s="193">
        <v>2.8630136986301369</v>
      </c>
      <c r="X36" s="135">
        <v>2.7397260273972601E-2</v>
      </c>
      <c r="Y36" s="136">
        <v>0.28767123287671231</v>
      </c>
    </row>
    <row r="37" spans="2:25" hidden="1" x14ac:dyDescent="0.25">
      <c r="B37" s="297"/>
      <c r="C37" s="215"/>
      <c r="D37" s="139" t="s">
        <v>675</v>
      </c>
      <c r="E37" s="99"/>
      <c r="F37" s="87"/>
      <c r="G37" s="135"/>
      <c r="H37" s="135"/>
      <c r="I37" s="135"/>
      <c r="J37" s="135"/>
      <c r="K37" s="135"/>
      <c r="L37" s="193"/>
      <c r="M37" s="193"/>
      <c r="N37" s="193"/>
      <c r="O37" s="135"/>
      <c r="P37" s="135"/>
      <c r="Q37" s="135"/>
      <c r="R37" s="193"/>
      <c r="S37" s="287"/>
      <c r="T37" s="135"/>
      <c r="U37" s="135"/>
      <c r="V37" s="135"/>
      <c r="W37" s="193"/>
      <c r="X37" s="135"/>
      <c r="Y37" s="136"/>
    </row>
    <row r="38" spans="2:25" ht="15.75" hidden="1" thickBot="1" x14ac:dyDescent="0.3">
      <c r="B38" s="298"/>
      <c r="C38" s="215"/>
      <c r="D38" s="140" t="s">
        <v>669</v>
      </c>
      <c r="E38" s="141"/>
      <c r="F38" s="134"/>
      <c r="G38" s="142"/>
      <c r="H38" s="142"/>
      <c r="I38" s="142"/>
      <c r="J38" s="142"/>
      <c r="K38" s="142"/>
      <c r="L38" s="194"/>
      <c r="M38" s="194"/>
      <c r="N38" s="194"/>
      <c r="O38" s="142"/>
      <c r="P38" s="142"/>
      <c r="Q38" s="142"/>
      <c r="R38" s="194"/>
      <c r="S38" s="288"/>
      <c r="T38" s="142"/>
      <c r="U38" s="142"/>
      <c r="V38" s="142"/>
      <c r="W38" s="194"/>
      <c r="X38" s="142"/>
      <c r="Y38" s="143"/>
    </row>
    <row r="39" spans="2:25" hidden="1" x14ac:dyDescent="0.25">
      <c r="B39" s="296" t="s">
        <v>689</v>
      </c>
      <c r="C39" s="214"/>
      <c r="D39" s="137" t="s">
        <v>3</v>
      </c>
      <c r="E39" s="100">
        <v>0</v>
      </c>
      <c r="F39" s="9">
        <v>0.66666666666666663</v>
      </c>
      <c r="G39" s="9">
        <v>0.44444444444444442</v>
      </c>
      <c r="H39" s="9">
        <v>1</v>
      </c>
      <c r="I39" s="9">
        <v>0</v>
      </c>
      <c r="J39" s="9">
        <v>1</v>
      </c>
      <c r="K39" s="9">
        <v>1</v>
      </c>
      <c r="L39" s="10">
        <v>3.5933333333333337</v>
      </c>
      <c r="M39" s="10">
        <v>42.722222222222221</v>
      </c>
      <c r="N39" s="10">
        <v>1.5066666666666668</v>
      </c>
      <c r="O39" s="9">
        <v>0.33333333333333331</v>
      </c>
      <c r="P39" s="9">
        <v>0.77777777777777779</v>
      </c>
      <c r="Q39" s="9">
        <v>0</v>
      </c>
      <c r="R39" s="10">
        <v>4.1111111111111107</v>
      </c>
      <c r="S39" s="10">
        <v>4.1111111111111107</v>
      </c>
      <c r="T39" s="9">
        <v>0.44444444444444442</v>
      </c>
      <c r="U39" s="9">
        <v>0.88888888888888884</v>
      </c>
      <c r="V39" s="9">
        <v>0</v>
      </c>
      <c r="W39" s="10">
        <v>4.333333333333333</v>
      </c>
      <c r="X39" s="9">
        <v>0</v>
      </c>
      <c r="Y39" s="150">
        <v>0.66666666666666663</v>
      </c>
    </row>
    <row r="40" spans="2:25" x14ac:dyDescent="0.25">
      <c r="B40" s="297"/>
      <c r="C40" s="215">
        <v>9</v>
      </c>
      <c r="D40" s="139" t="s">
        <v>750</v>
      </c>
      <c r="E40" s="99">
        <v>0</v>
      </c>
      <c r="F40" s="87">
        <v>0</v>
      </c>
      <c r="G40" s="135">
        <v>0</v>
      </c>
      <c r="H40" s="135">
        <v>0</v>
      </c>
      <c r="I40" s="135">
        <v>0</v>
      </c>
      <c r="J40" s="135">
        <v>1</v>
      </c>
      <c r="K40" s="135">
        <v>1</v>
      </c>
      <c r="L40" s="193">
        <v>1.7222222222222223</v>
      </c>
      <c r="M40" s="193">
        <v>23.638888888888889</v>
      </c>
      <c r="N40" s="193">
        <v>-0.40111111111111108</v>
      </c>
      <c r="O40" s="135">
        <v>0.1111111111111111</v>
      </c>
      <c r="P40" s="135">
        <v>0.44444444444444442</v>
      </c>
      <c r="Q40" s="135">
        <v>0</v>
      </c>
      <c r="R40" s="193">
        <v>3</v>
      </c>
      <c r="S40" s="287">
        <v>2.7777777777777777</v>
      </c>
      <c r="T40" s="135">
        <v>0</v>
      </c>
      <c r="U40" s="135">
        <v>0</v>
      </c>
      <c r="V40" s="135">
        <v>0</v>
      </c>
      <c r="W40" s="193">
        <v>1.5555555555555556</v>
      </c>
      <c r="X40" s="135">
        <v>0</v>
      </c>
      <c r="Y40" s="136">
        <v>0</v>
      </c>
    </row>
    <row r="41" spans="2:25" hidden="1" x14ac:dyDescent="0.25">
      <c r="B41" s="297"/>
      <c r="C41" s="215"/>
      <c r="D41" s="139" t="s">
        <v>675</v>
      </c>
      <c r="E41" s="99"/>
      <c r="F41" s="87"/>
      <c r="G41" s="135"/>
      <c r="H41" s="135"/>
      <c r="I41" s="135"/>
      <c r="J41" s="135"/>
      <c r="K41" s="135"/>
      <c r="L41" s="193"/>
      <c r="M41" s="193"/>
      <c r="N41" s="193"/>
      <c r="O41" s="135"/>
      <c r="P41" s="135"/>
      <c r="Q41" s="135"/>
      <c r="R41" s="193"/>
      <c r="S41" s="287"/>
      <c r="T41" s="135"/>
      <c r="U41" s="135"/>
      <c r="V41" s="135"/>
      <c r="W41" s="193"/>
      <c r="X41" s="135"/>
      <c r="Y41" s="136"/>
    </row>
    <row r="42" spans="2:25" ht="15.75" hidden="1" thickBot="1" x14ac:dyDescent="0.3">
      <c r="B42" s="298"/>
      <c r="C42" s="215"/>
      <c r="D42" s="140" t="s">
        <v>669</v>
      </c>
      <c r="E42" s="141"/>
      <c r="F42" s="134"/>
      <c r="G42" s="142"/>
      <c r="H42" s="142"/>
      <c r="I42" s="142"/>
      <c r="J42" s="142"/>
      <c r="K42" s="142"/>
      <c r="L42" s="194"/>
      <c r="M42" s="194"/>
      <c r="N42" s="194"/>
      <c r="O42" s="142"/>
      <c r="P42" s="142"/>
      <c r="Q42" s="142"/>
      <c r="R42" s="194"/>
      <c r="S42" s="288"/>
      <c r="T42" s="142"/>
      <c r="U42" s="142"/>
      <c r="V42" s="142"/>
      <c r="W42" s="194"/>
      <c r="X42" s="142"/>
      <c r="Y42" s="143"/>
    </row>
    <row r="43" spans="2:25" hidden="1" x14ac:dyDescent="0.25">
      <c r="B43" s="296" t="s">
        <v>665</v>
      </c>
      <c r="C43" s="214"/>
      <c r="D43" s="137" t="s">
        <v>3</v>
      </c>
      <c r="E43" s="100">
        <v>0.86956521739130432</v>
      </c>
      <c r="F43" s="9">
        <v>0.86956521739130432</v>
      </c>
      <c r="G43" s="9">
        <v>0.91304347826086951</v>
      </c>
      <c r="H43" s="9">
        <v>1</v>
      </c>
      <c r="I43" s="9">
        <v>0.13043478260869565</v>
      </c>
      <c r="J43" s="9">
        <v>1</v>
      </c>
      <c r="K43" s="9">
        <v>1</v>
      </c>
      <c r="L43" s="10">
        <v>4.6017391304347823</v>
      </c>
      <c r="M43" s="10">
        <v>56.413043478260867</v>
      </c>
      <c r="N43" s="10">
        <v>1.386521739130435</v>
      </c>
      <c r="O43" s="9">
        <v>0.91304347826086951</v>
      </c>
      <c r="P43" s="9">
        <v>0.91304347826086951</v>
      </c>
      <c r="Q43" s="9">
        <v>0.30434782608695654</v>
      </c>
      <c r="R43" s="10">
        <v>5.8260869565217392</v>
      </c>
      <c r="S43" s="10">
        <v>5.8260869565217392</v>
      </c>
      <c r="T43" s="9">
        <v>0.91304347826086951</v>
      </c>
      <c r="U43" s="9">
        <v>0.95652173913043481</v>
      </c>
      <c r="V43" s="9">
        <v>0.34782608695652173</v>
      </c>
      <c r="W43" s="10">
        <v>5.7391304347826084</v>
      </c>
      <c r="X43" s="9">
        <v>0.86956521739130432</v>
      </c>
      <c r="Y43" s="150">
        <v>0.86956521739130432</v>
      </c>
    </row>
    <row r="44" spans="2:25" x14ac:dyDescent="0.25">
      <c r="B44" s="297"/>
      <c r="C44" s="215">
        <v>23</v>
      </c>
      <c r="D44" s="139" t="s">
        <v>750</v>
      </c>
      <c r="E44" s="99">
        <v>4.3478260869565216E-2</v>
      </c>
      <c r="F44" s="87">
        <v>0.21739130434782608</v>
      </c>
      <c r="G44" s="135">
        <v>0.21739130434782608</v>
      </c>
      <c r="H44" s="135">
        <v>0.34782608695652173</v>
      </c>
      <c r="I44" s="135">
        <v>8.6956521739130432E-2</v>
      </c>
      <c r="J44" s="135">
        <v>0.91304347826086951</v>
      </c>
      <c r="K44" s="135">
        <v>1</v>
      </c>
      <c r="L44" s="193">
        <v>2.761304347826087</v>
      </c>
      <c r="M44" s="193">
        <v>35.489130434782609</v>
      </c>
      <c r="N44" s="193">
        <v>-0.70565217391304369</v>
      </c>
      <c r="O44" s="135">
        <v>0.39130434782608697</v>
      </c>
      <c r="P44" s="135">
        <v>0.65217391304347827</v>
      </c>
      <c r="Q44" s="135">
        <v>8.6956521739130432E-2</v>
      </c>
      <c r="R44" s="193">
        <v>3.8695652173913042</v>
      </c>
      <c r="S44" s="287">
        <v>3.6956521739130435</v>
      </c>
      <c r="T44" s="135">
        <v>8.6956521739130432E-2</v>
      </c>
      <c r="U44" s="135">
        <v>0.30434782608695654</v>
      </c>
      <c r="V44" s="135">
        <v>0</v>
      </c>
      <c r="W44" s="193">
        <v>2.8260869565217392</v>
      </c>
      <c r="X44" s="135">
        <v>8.6956521739130432E-2</v>
      </c>
      <c r="Y44" s="136">
        <v>0.2608695652173913</v>
      </c>
    </row>
    <row r="45" spans="2:25" hidden="1" x14ac:dyDescent="0.25">
      <c r="B45" s="297"/>
      <c r="C45" s="215"/>
      <c r="D45" s="139" t="s">
        <v>675</v>
      </c>
      <c r="E45" s="99"/>
      <c r="F45" s="87"/>
      <c r="G45" s="135"/>
      <c r="H45" s="135"/>
      <c r="I45" s="135"/>
      <c r="J45" s="135"/>
      <c r="K45" s="135"/>
      <c r="L45" s="193"/>
      <c r="M45" s="193"/>
      <c r="N45" s="193"/>
      <c r="O45" s="135"/>
      <c r="P45" s="135"/>
      <c r="Q45" s="135"/>
      <c r="R45" s="193"/>
      <c r="S45" s="287"/>
      <c r="T45" s="135"/>
      <c r="U45" s="135"/>
      <c r="V45" s="135"/>
      <c r="W45" s="193"/>
      <c r="X45" s="135"/>
      <c r="Y45" s="136"/>
    </row>
    <row r="46" spans="2:25" ht="15.75" hidden="1" thickBot="1" x14ac:dyDescent="0.3">
      <c r="B46" s="298"/>
      <c r="C46" s="215"/>
      <c r="D46" s="140" t="s">
        <v>669</v>
      </c>
      <c r="E46" s="141"/>
      <c r="F46" s="134"/>
      <c r="G46" s="142"/>
      <c r="H46" s="142"/>
      <c r="I46" s="142"/>
      <c r="J46" s="142"/>
      <c r="K46" s="142"/>
      <c r="L46" s="194"/>
      <c r="M46" s="194"/>
      <c r="N46" s="194"/>
      <c r="O46" s="142"/>
      <c r="P46" s="142"/>
      <c r="Q46" s="142"/>
      <c r="R46" s="194"/>
      <c r="S46" s="288"/>
      <c r="T46" s="142"/>
      <c r="U46" s="142"/>
      <c r="V46" s="142"/>
      <c r="W46" s="194"/>
      <c r="X46" s="142"/>
      <c r="Y46" s="143"/>
    </row>
    <row r="47" spans="2:25" hidden="1" x14ac:dyDescent="0.25">
      <c r="B47" s="296" t="s">
        <v>690</v>
      </c>
      <c r="C47" s="214"/>
      <c r="D47" s="137" t="s">
        <v>3</v>
      </c>
      <c r="E47" s="100">
        <v>0.8571428571428571</v>
      </c>
      <c r="F47" s="9">
        <v>0.8571428571428571</v>
      </c>
      <c r="G47" s="9">
        <v>0.90476190476190477</v>
      </c>
      <c r="H47" s="9">
        <v>1</v>
      </c>
      <c r="I47" s="9">
        <v>0.14285714285714285</v>
      </c>
      <c r="J47" s="9">
        <v>1</v>
      </c>
      <c r="K47" s="9">
        <v>1</v>
      </c>
      <c r="L47" s="10">
        <v>4.5952380952380949</v>
      </c>
      <c r="M47" s="10">
        <v>56.404761904761905</v>
      </c>
      <c r="N47" s="10">
        <v>1.3814285714285715</v>
      </c>
      <c r="O47" s="9">
        <v>0.90476190476190477</v>
      </c>
      <c r="P47" s="9">
        <v>0.90476190476190477</v>
      </c>
      <c r="Q47" s="9">
        <v>0.33333333333333331</v>
      </c>
      <c r="R47" s="10">
        <v>5.8095238095238093</v>
      </c>
      <c r="S47" s="10">
        <v>5.8095238095238093</v>
      </c>
      <c r="T47" s="9">
        <v>0.90476190476190477</v>
      </c>
      <c r="U47" s="9">
        <v>0.95238095238095233</v>
      </c>
      <c r="V47" s="9">
        <v>0.33333333333333331</v>
      </c>
      <c r="W47" s="10">
        <v>5.7142857142857144</v>
      </c>
      <c r="X47" s="9">
        <v>0.8571428571428571</v>
      </c>
      <c r="Y47" s="150">
        <v>0.8571428571428571</v>
      </c>
    </row>
    <row r="48" spans="2:25" x14ac:dyDescent="0.25">
      <c r="B48" s="297"/>
      <c r="C48" s="215">
        <v>21</v>
      </c>
      <c r="D48" s="139" t="s">
        <v>750</v>
      </c>
      <c r="E48" s="99">
        <v>4.7619047619047616E-2</v>
      </c>
      <c r="F48" s="87">
        <v>0.19047619047619047</v>
      </c>
      <c r="G48" s="135">
        <v>0.19047619047619047</v>
      </c>
      <c r="H48" s="135">
        <v>0.33333333333333331</v>
      </c>
      <c r="I48" s="135">
        <v>9.5238095238095233E-2</v>
      </c>
      <c r="J48" s="135">
        <v>0.90476190476190477</v>
      </c>
      <c r="K48" s="135">
        <v>1</v>
      </c>
      <c r="L48" s="193">
        <v>2.6671428571428573</v>
      </c>
      <c r="M48" s="193">
        <v>34.488095238095241</v>
      </c>
      <c r="N48" s="193">
        <v>-0.80999999999999994</v>
      </c>
      <c r="O48" s="135">
        <v>0.33333333333333331</v>
      </c>
      <c r="P48" s="135">
        <v>0.61904761904761907</v>
      </c>
      <c r="Q48" s="135">
        <v>4.7619047619047616E-2</v>
      </c>
      <c r="R48" s="193">
        <v>3.7142857142857144</v>
      </c>
      <c r="S48" s="287">
        <v>3.5238095238095237</v>
      </c>
      <c r="T48" s="135">
        <v>9.5238095238095233E-2</v>
      </c>
      <c r="U48" s="135">
        <v>0.2857142857142857</v>
      </c>
      <c r="V48" s="135">
        <v>0</v>
      </c>
      <c r="W48" s="193">
        <v>2.7619047619047619</v>
      </c>
      <c r="X48" s="135">
        <v>9.5238095238095233E-2</v>
      </c>
      <c r="Y48" s="136">
        <v>0.23809523809523808</v>
      </c>
    </row>
    <row r="49" spans="2:25" hidden="1" x14ac:dyDescent="0.25">
      <c r="B49" s="297"/>
      <c r="C49" s="215"/>
      <c r="D49" s="139" t="s">
        <v>675</v>
      </c>
      <c r="E49" s="99"/>
      <c r="F49" s="87"/>
      <c r="G49" s="135"/>
      <c r="H49" s="135"/>
      <c r="I49" s="135"/>
      <c r="J49" s="135"/>
      <c r="K49" s="135"/>
      <c r="L49" s="193"/>
      <c r="M49" s="193"/>
      <c r="N49" s="193"/>
      <c r="O49" s="135"/>
      <c r="P49" s="135"/>
      <c r="Q49" s="135"/>
      <c r="R49" s="193"/>
      <c r="S49" s="287"/>
      <c r="T49" s="135"/>
      <c r="U49" s="135"/>
      <c r="V49" s="135"/>
      <c r="W49" s="193"/>
      <c r="X49" s="135"/>
      <c r="Y49" s="136"/>
    </row>
    <row r="50" spans="2:25" ht="15.75" hidden="1" thickBot="1" x14ac:dyDescent="0.3">
      <c r="B50" s="298"/>
      <c r="C50" s="215"/>
      <c r="D50" s="140" t="s">
        <v>669</v>
      </c>
      <c r="E50" s="141"/>
      <c r="F50" s="134"/>
      <c r="G50" s="142"/>
      <c r="H50" s="142"/>
      <c r="I50" s="142"/>
      <c r="J50" s="142"/>
      <c r="K50" s="142"/>
      <c r="L50" s="194"/>
      <c r="M50" s="194"/>
      <c r="N50" s="194"/>
      <c r="O50" s="142"/>
      <c r="P50" s="142"/>
      <c r="Q50" s="142"/>
      <c r="R50" s="194"/>
      <c r="S50" s="288"/>
      <c r="T50" s="142"/>
      <c r="U50" s="142"/>
      <c r="V50" s="142"/>
      <c r="W50" s="194"/>
      <c r="X50" s="142"/>
      <c r="Y50" s="143"/>
    </row>
    <row r="51" spans="2:25" hidden="1" x14ac:dyDescent="0.25">
      <c r="B51" s="296" t="s">
        <v>691</v>
      </c>
      <c r="C51" s="214"/>
      <c r="D51" s="137" t="s">
        <v>3</v>
      </c>
      <c r="E51" s="100">
        <v>1</v>
      </c>
      <c r="F51" s="9">
        <v>1</v>
      </c>
      <c r="G51" s="9">
        <v>1</v>
      </c>
      <c r="H51" s="9">
        <v>1</v>
      </c>
      <c r="I51" s="9">
        <v>0</v>
      </c>
      <c r="J51" s="9">
        <v>1</v>
      </c>
      <c r="K51" s="9">
        <v>1</v>
      </c>
      <c r="L51" s="10">
        <v>4.67</v>
      </c>
      <c r="M51" s="10">
        <v>56.5</v>
      </c>
      <c r="N51" s="10">
        <v>1.44</v>
      </c>
      <c r="O51" s="9">
        <v>1</v>
      </c>
      <c r="P51" s="9">
        <v>1</v>
      </c>
      <c r="Q51" s="9">
        <v>0</v>
      </c>
      <c r="R51" s="10">
        <v>6</v>
      </c>
      <c r="S51" s="10">
        <v>6</v>
      </c>
      <c r="T51" s="9">
        <v>1</v>
      </c>
      <c r="U51" s="9">
        <v>1</v>
      </c>
      <c r="V51" s="9">
        <v>0.5</v>
      </c>
      <c r="W51" s="10">
        <v>6</v>
      </c>
      <c r="X51" s="9">
        <v>1</v>
      </c>
      <c r="Y51" s="150">
        <v>1</v>
      </c>
    </row>
    <row r="52" spans="2:25" x14ac:dyDescent="0.25">
      <c r="B52" s="297"/>
      <c r="C52" s="215">
        <v>2</v>
      </c>
      <c r="D52" s="139" t="s">
        <v>750</v>
      </c>
      <c r="E52" s="99">
        <v>0</v>
      </c>
      <c r="F52" s="87">
        <v>0.5</v>
      </c>
      <c r="G52" s="135">
        <v>0.5</v>
      </c>
      <c r="H52" s="135">
        <v>0.5</v>
      </c>
      <c r="I52" s="135">
        <v>0</v>
      </c>
      <c r="J52" s="135">
        <v>1</v>
      </c>
      <c r="K52" s="135">
        <v>1</v>
      </c>
      <c r="L52" s="193">
        <v>3.75</v>
      </c>
      <c r="M52" s="193">
        <v>46</v>
      </c>
      <c r="N52" s="193">
        <v>0.39</v>
      </c>
      <c r="O52" s="135">
        <v>1</v>
      </c>
      <c r="P52" s="135">
        <v>1</v>
      </c>
      <c r="Q52" s="135">
        <v>0.5</v>
      </c>
      <c r="R52" s="193">
        <v>5.5</v>
      </c>
      <c r="S52" s="287">
        <v>5.5</v>
      </c>
      <c r="T52" s="135">
        <v>0</v>
      </c>
      <c r="U52" s="135">
        <v>0.5</v>
      </c>
      <c r="V52" s="135">
        <v>0</v>
      </c>
      <c r="W52" s="193">
        <v>3.5</v>
      </c>
      <c r="X52" s="135">
        <v>0</v>
      </c>
      <c r="Y52" s="136">
        <v>0.5</v>
      </c>
    </row>
    <row r="53" spans="2:25" hidden="1" x14ac:dyDescent="0.25">
      <c r="B53" s="297"/>
      <c r="C53" s="215"/>
      <c r="D53" s="139" t="s">
        <v>675</v>
      </c>
      <c r="E53" s="99"/>
      <c r="F53" s="87"/>
      <c r="G53" s="135"/>
      <c r="H53" s="135"/>
      <c r="I53" s="135"/>
      <c r="J53" s="135"/>
      <c r="K53" s="135"/>
      <c r="L53" s="193"/>
      <c r="M53" s="193"/>
      <c r="N53" s="193"/>
      <c r="O53" s="135"/>
      <c r="P53" s="135"/>
      <c r="Q53" s="135"/>
      <c r="R53" s="193"/>
      <c r="S53" s="287"/>
      <c r="T53" s="135"/>
      <c r="U53" s="135"/>
      <c r="V53" s="135"/>
      <c r="W53" s="193"/>
      <c r="X53" s="135"/>
      <c r="Y53" s="136"/>
    </row>
    <row r="54" spans="2:25" ht="15.75" hidden="1" thickBot="1" x14ac:dyDescent="0.3">
      <c r="B54" s="298"/>
      <c r="C54" s="215"/>
      <c r="D54" s="140" t="s">
        <v>669</v>
      </c>
      <c r="E54" s="141"/>
      <c r="F54" s="134"/>
      <c r="G54" s="142"/>
      <c r="H54" s="142"/>
      <c r="I54" s="142"/>
      <c r="J54" s="142"/>
      <c r="K54" s="142"/>
      <c r="L54" s="194"/>
      <c r="M54" s="194"/>
      <c r="N54" s="194"/>
      <c r="O54" s="142"/>
      <c r="P54" s="142"/>
      <c r="Q54" s="142"/>
      <c r="R54" s="194"/>
      <c r="S54" s="288"/>
      <c r="T54" s="142"/>
      <c r="U54" s="142"/>
      <c r="V54" s="142"/>
      <c r="W54" s="194"/>
      <c r="X54" s="142"/>
      <c r="Y54" s="143"/>
    </row>
    <row r="55" spans="2:25" hidden="1" x14ac:dyDescent="0.25">
      <c r="B55" s="296" t="s">
        <v>11</v>
      </c>
      <c r="C55" s="214"/>
      <c r="D55" s="137" t="s">
        <v>3</v>
      </c>
      <c r="E55" s="100">
        <v>0.7142857142857143</v>
      </c>
      <c r="F55" s="9">
        <v>0.8571428571428571</v>
      </c>
      <c r="G55" s="9">
        <v>0.8571428571428571</v>
      </c>
      <c r="H55" s="9">
        <v>1</v>
      </c>
      <c r="I55" s="9">
        <v>0.42857142857142855</v>
      </c>
      <c r="J55" s="9">
        <v>1</v>
      </c>
      <c r="K55" s="9">
        <v>1</v>
      </c>
      <c r="L55" s="10">
        <v>4.6899999999999995</v>
      </c>
      <c r="M55" s="10">
        <v>58.25</v>
      </c>
      <c r="N55" s="10">
        <v>1.3066666666666666</v>
      </c>
      <c r="O55" s="9">
        <v>0.7142857142857143</v>
      </c>
      <c r="P55" s="9">
        <v>0.8571428571428571</v>
      </c>
      <c r="Q55" s="9">
        <v>0.2857142857142857</v>
      </c>
      <c r="R55" s="10">
        <v>5.2857142857142856</v>
      </c>
      <c r="S55" s="10">
        <v>5.2857142857142856</v>
      </c>
      <c r="T55" s="9">
        <v>1</v>
      </c>
      <c r="U55" s="9">
        <v>1</v>
      </c>
      <c r="V55" s="9">
        <v>0.5714285714285714</v>
      </c>
      <c r="W55" s="10">
        <v>6.2857142857142856</v>
      </c>
      <c r="X55" s="9">
        <v>0.7142857142857143</v>
      </c>
      <c r="Y55" s="150">
        <v>0.8571428571428571</v>
      </c>
    </row>
    <row r="56" spans="2:25" x14ac:dyDescent="0.25">
      <c r="B56" s="297"/>
      <c r="C56" s="215">
        <v>7</v>
      </c>
      <c r="D56" s="139" t="s">
        <v>750</v>
      </c>
      <c r="E56" s="99">
        <v>0.5714285714285714</v>
      </c>
      <c r="F56" s="87">
        <v>0.5714285714285714</v>
      </c>
      <c r="G56" s="135">
        <v>0.5714285714285714</v>
      </c>
      <c r="H56" s="135">
        <v>0.7142857142857143</v>
      </c>
      <c r="I56" s="135">
        <v>0.14285714285714285</v>
      </c>
      <c r="J56" s="135">
        <v>0.8571428571428571</v>
      </c>
      <c r="K56" s="135">
        <v>1</v>
      </c>
      <c r="L56" s="193">
        <v>3.6428571428571428</v>
      </c>
      <c r="M56" s="193">
        <v>47.714285714285715</v>
      </c>
      <c r="N56" s="193">
        <v>0.57333333333333336</v>
      </c>
      <c r="O56" s="135">
        <v>0.7142857142857143</v>
      </c>
      <c r="P56" s="135">
        <v>0.8571428571428571</v>
      </c>
      <c r="Q56" s="135">
        <v>0.2857142857142857</v>
      </c>
      <c r="R56" s="193">
        <v>4.4285714285714288</v>
      </c>
      <c r="S56" s="287">
        <v>4.8571428571428568</v>
      </c>
      <c r="T56" s="135">
        <v>0.5714285714285714</v>
      </c>
      <c r="U56" s="135">
        <v>0.5714285714285714</v>
      </c>
      <c r="V56" s="135">
        <v>0.14285714285714285</v>
      </c>
      <c r="W56" s="193">
        <v>4.2857142857142856</v>
      </c>
      <c r="X56" s="135">
        <v>0.5714285714285714</v>
      </c>
      <c r="Y56" s="136">
        <v>0.5714285714285714</v>
      </c>
    </row>
    <row r="57" spans="2:25" hidden="1" x14ac:dyDescent="0.25">
      <c r="B57" s="297"/>
      <c r="C57" s="215"/>
      <c r="D57" s="139" t="s">
        <v>675</v>
      </c>
      <c r="E57" s="99"/>
      <c r="F57" s="87"/>
      <c r="G57" s="135"/>
      <c r="H57" s="135"/>
      <c r="I57" s="135"/>
      <c r="J57" s="135"/>
      <c r="K57" s="135"/>
      <c r="L57" s="193"/>
      <c r="M57" s="193"/>
      <c r="N57" s="193"/>
      <c r="O57" s="135"/>
      <c r="P57" s="135"/>
      <c r="Q57" s="135"/>
      <c r="R57" s="193"/>
      <c r="S57" s="287"/>
      <c r="T57" s="135"/>
      <c r="U57" s="135"/>
      <c r="V57" s="135"/>
      <c r="W57" s="193"/>
      <c r="X57" s="135"/>
      <c r="Y57" s="136"/>
    </row>
    <row r="58" spans="2:25" ht="15.75" hidden="1" thickBot="1" x14ac:dyDescent="0.3">
      <c r="B58" s="298"/>
      <c r="C58" s="215"/>
      <c r="D58" s="140" t="s">
        <v>669</v>
      </c>
      <c r="E58" s="141"/>
      <c r="F58" s="134"/>
      <c r="G58" s="142"/>
      <c r="H58" s="142"/>
      <c r="I58" s="142"/>
      <c r="J58" s="142"/>
      <c r="K58" s="142"/>
      <c r="L58" s="194"/>
      <c r="M58" s="194"/>
      <c r="N58" s="194"/>
      <c r="O58" s="142"/>
      <c r="P58" s="142"/>
      <c r="Q58" s="142"/>
      <c r="R58" s="194"/>
      <c r="S58" s="288"/>
      <c r="T58" s="142"/>
      <c r="U58" s="142"/>
      <c r="V58" s="142"/>
      <c r="W58" s="194"/>
      <c r="X58" s="142"/>
      <c r="Y58" s="143"/>
    </row>
    <row r="59" spans="2:25" ht="15.75" hidden="1" customHeight="1" thickBot="1" x14ac:dyDescent="0.25">
      <c r="B59" s="296" t="s">
        <v>663</v>
      </c>
      <c r="C59" s="214"/>
      <c r="D59" s="137" t="s">
        <v>3</v>
      </c>
      <c r="E59" s="100">
        <v>1</v>
      </c>
      <c r="F59" s="9">
        <v>1</v>
      </c>
      <c r="G59" s="9">
        <v>1</v>
      </c>
      <c r="H59" s="9">
        <v>1</v>
      </c>
      <c r="I59" s="9">
        <v>0.94117647058823528</v>
      </c>
      <c r="J59" s="9">
        <v>1</v>
      </c>
      <c r="K59" s="9">
        <v>1</v>
      </c>
      <c r="L59" s="10">
        <v>6.2644117647058835</v>
      </c>
      <c r="M59" s="10">
        <v>70.220588235294116</v>
      </c>
      <c r="N59" s="10">
        <v>1.050909090909091</v>
      </c>
      <c r="O59" s="9">
        <v>1</v>
      </c>
      <c r="P59" s="9">
        <v>1</v>
      </c>
      <c r="Q59" s="9">
        <v>0.94117647058823528</v>
      </c>
      <c r="R59" s="10">
        <v>6.9705882352941178</v>
      </c>
      <c r="S59" s="10" t="s">
        <v>729</v>
      </c>
      <c r="T59" s="9">
        <v>1</v>
      </c>
      <c r="U59" s="9">
        <v>1</v>
      </c>
      <c r="V59" s="9">
        <v>0.97058823529411764</v>
      </c>
      <c r="W59" s="10">
        <v>7.2058823529411766</v>
      </c>
      <c r="X59" s="9">
        <v>1</v>
      </c>
      <c r="Y59" s="150">
        <v>1</v>
      </c>
    </row>
    <row r="60" spans="2:25" ht="15.75" hidden="1" customHeight="1" x14ac:dyDescent="0.25">
      <c r="B60" s="297"/>
      <c r="C60" s="215"/>
      <c r="D60" s="139" t="s">
        <v>750</v>
      </c>
      <c r="E60" s="99"/>
      <c r="F60" s="87"/>
      <c r="G60" s="135"/>
      <c r="H60" s="135"/>
      <c r="I60" s="135"/>
      <c r="J60" s="135"/>
      <c r="K60" s="135"/>
      <c r="L60" s="193"/>
      <c r="M60" s="193"/>
      <c r="N60" s="193"/>
      <c r="O60" s="135"/>
      <c r="P60" s="135"/>
      <c r="Q60" s="135"/>
      <c r="R60" s="193"/>
      <c r="S60" s="256" t="s">
        <v>729</v>
      </c>
      <c r="T60" s="135"/>
      <c r="U60" s="135"/>
      <c r="V60" s="135"/>
      <c r="W60" s="193"/>
      <c r="X60" s="135"/>
      <c r="Y60" s="136"/>
    </row>
    <row r="61" spans="2:25" ht="15.75" hidden="1" customHeight="1" thickBot="1" x14ac:dyDescent="0.25">
      <c r="B61" s="297"/>
      <c r="C61" s="215"/>
      <c r="D61" s="139" t="s">
        <v>675</v>
      </c>
      <c r="E61" s="99"/>
      <c r="F61" s="87"/>
      <c r="G61" s="135"/>
      <c r="H61" s="135"/>
      <c r="I61" s="135"/>
      <c r="J61" s="135"/>
      <c r="K61" s="135"/>
      <c r="L61" s="193"/>
      <c r="M61" s="193"/>
      <c r="N61" s="193"/>
      <c r="O61" s="135"/>
      <c r="P61" s="135"/>
      <c r="Q61" s="135"/>
      <c r="R61" s="193"/>
      <c r="S61" s="256" t="s">
        <v>729</v>
      </c>
      <c r="T61" s="135"/>
      <c r="U61" s="135"/>
      <c r="V61" s="135"/>
      <c r="W61" s="193"/>
      <c r="X61" s="135"/>
      <c r="Y61" s="136"/>
    </row>
    <row r="62" spans="2:25" ht="15.75" hidden="1" customHeight="1" thickBot="1" x14ac:dyDescent="0.3">
      <c r="B62" s="298"/>
      <c r="C62" s="215"/>
      <c r="D62" s="140" t="s">
        <v>669</v>
      </c>
      <c r="E62" s="141"/>
      <c r="F62" s="134"/>
      <c r="G62" s="142"/>
      <c r="H62" s="142"/>
      <c r="I62" s="142"/>
      <c r="J62" s="142"/>
      <c r="K62" s="142"/>
      <c r="L62" s="194"/>
      <c r="M62" s="194"/>
      <c r="N62" s="194"/>
      <c r="O62" s="142"/>
      <c r="P62" s="142"/>
      <c r="Q62" s="142"/>
      <c r="R62" s="194"/>
      <c r="S62" s="257" t="s">
        <v>729</v>
      </c>
      <c r="T62" s="142"/>
      <c r="U62" s="142"/>
      <c r="V62" s="142"/>
      <c r="W62" s="194"/>
      <c r="X62" s="142"/>
      <c r="Y62" s="143"/>
    </row>
    <row r="63" spans="2:25" ht="15.75" hidden="1" customHeight="1" thickBot="1" x14ac:dyDescent="0.25">
      <c r="B63" s="217" t="s">
        <v>692</v>
      </c>
      <c r="C63" s="214"/>
      <c r="D63" s="137" t="s">
        <v>3</v>
      </c>
      <c r="E63" s="100"/>
      <c r="F63" s="9"/>
      <c r="G63" s="9"/>
      <c r="H63" s="9"/>
      <c r="I63" s="9"/>
      <c r="J63" s="9"/>
      <c r="K63" s="9"/>
      <c r="L63" s="10"/>
      <c r="M63" s="10"/>
      <c r="N63" s="10"/>
      <c r="O63" s="9"/>
      <c r="P63" s="9"/>
      <c r="Q63" s="9"/>
      <c r="R63" s="10"/>
      <c r="S63" s="10" t="s">
        <v>729</v>
      </c>
      <c r="T63" s="9"/>
      <c r="U63" s="9"/>
      <c r="V63" s="9"/>
      <c r="W63" s="10"/>
      <c r="X63" s="9"/>
      <c r="Y63" s="150"/>
    </row>
    <row r="64" spans="2:25" ht="15.75" hidden="1" customHeight="1" thickBot="1" x14ac:dyDescent="0.25">
      <c r="B64" s="217"/>
      <c r="C64" s="215"/>
      <c r="D64" s="138" t="s">
        <v>674</v>
      </c>
      <c r="E64" s="99"/>
      <c r="F64" s="87"/>
      <c r="G64" s="135"/>
      <c r="H64" s="135"/>
      <c r="I64" s="135"/>
      <c r="J64" s="135"/>
      <c r="K64" s="135"/>
      <c r="L64" s="193"/>
      <c r="M64" s="193"/>
      <c r="N64" s="193"/>
      <c r="O64" s="135"/>
      <c r="P64" s="135"/>
      <c r="Q64" s="135"/>
      <c r="R64" s="193"/>
      <c r="S64" s="256" t="s">
        <v>729</v>
      </c>
      <c r="T64" s="135"/>
      <c r="U64" s="135"/>
      <c r="V64" s="135"/>
      <c r="W64" s="193"/>
      <c r="X64" s="135"/>
      <c r="Y64" s="136"/>
    </row>
    <row r="65" spans="2:25" ht="15" hidden="1" customHeight="1" x14ac:dyDescent="0.25">
      <c r="B65" s="296" t="s">
        <v>693</v>
      </c>
      <c r="C65" s="214"/>
      <c r="D65" s="137" t="s">
        <v>3</v>
      </c>
      <c r="E65" s="100">
        <v>0.76923076923076927</v>
      </c>
      <c r="F65" s="9">
        <v>0.92307692307692313</v>
      </c>
      <c r="G65" s="9">
        <v>0.92307692307692313</v>
      </c>
      <c r="H65" s="9">
        <v>1</v>
      </c>
      <c r="I65" s="9">
        <v>0.23076923076923078</v>
      </c>
      <c r="J65" s="9">
        <v>1</v>
      </c>
      <c r="K65" s="9">
        <v>1</v>
      </c>
      <c r="L65" s="10">
        <v>4.6399999999999997</v>
      </c>
      <c r="M65" s="10">
        <v>54.807692307692307</v>
      </c>
      <c r="N65" s="10">
        <v>1.0999999999999999</v>
      </c>
      <c r="O65" s="9">
        <v>0.84615384615384615</v>
      </c>
      <c r="P65" s="9">
        <v>0.92307692307692313</v>
      </c>
      <c r="Q65" s="9">
        <v>0.30769230769230771</v>
      </c>
      <c r="R65" s="10">
        <v>5.615384615384615</v>
      </c>
      <c r="S65" s="10">
        <v>5.615384615384615</v>
      </c>
      <c r="T65" s="9">
        <v>0.84615384615384615</v>
      </c>
      <c r="U65" s="9">
        <v>1</v>
      </c>
      <c r="V65" s="9">
        <v>0.38461538461538464</v>
      </c>
      <c r="W65" s="10">
        <v>5.6923076923076925</v>
      </c>
      <c r="X65" s="9">
        <v>0.76923076923076927</v>
      </c>
      <c r="Y65" s="150">
        <v>0.92307692307692313</v>
      </c>
    </row>
    <row r="66" spans="2:25" hidden="1" x14ac:dyDescent="0.25">
      <c r="B66" s="297"/>
      <c r="C66" s="215">
        <v>13</v>
      </c>
      <c r="D66" s="139" t="s">
        <v>750</v>
      </c>
      <c r="E66" s="99">
        <v>0.15384615384615385</v>
      </c>
      <c r="F66" s="87">
        <v>0.15384615384615385</v>
      </c>
      <c r="G66" s="135">
        <v>0.15384615384615385</v>
      </c>
      <c r="H66" s="135">
        <v>0.23076923076923078</v>
      </c>
      <c r="I66" s="135">
        <v>0.15384615384615385</v>
      </c>
      <c r="J66" s="135">
        <v>0.84615384615384615</v>
      </c>
      <c r="K66" s="135">
        <v>1</v>
      </c>
      <c r="L66" s="193">
        <v>2.2184615384615389</v>
      </c>
      <c r="M66" s="193">
        <v>28.884615384615383</v>
      </c>
      <c r="N66" s="193">
        <v>-1.4923076923076921</v>
      </c>
      <c r="O66" s="135">
        <v>0.23076923076923078</v>
      </c>
      <c r="P66" s="135">
        <v>0.53846153846153844</v>
      </c>
      <c r="Q66" s="135">
        <v>7.6923076923076927E-2</v>
      </c>
      <c r="R66" s="193">
        <v>3.3846153846153846</v>
      </c>
      <c r="S66" s="193">
        <v>2.5384615384615383</v>
      </c>
      <c r="T66" s="135">
        <v>0.15384615384615385</v>
      </c>
      <c r="U66" s="135">
        <v>0.23076923076923078</v>
      </c>
      <c r="V66" s="135">
        <v>0.15384615384615385</v>
      </c>
      <c r="W66" s="193">
        <v>2.6923076923076925</v>
      </c>
      <c r="X66" s="135">
        <v>0.15384615384615385</v>
      </c>
      <c r="Y66" s="136">
        <v>0.23076923076923078</v>
      </c>
    </row>
    <row r="67" spans="2:25" hidden="1" x14ac:dyDescent="0.25">
      <c r="B67" s="297"/>
      <c r="C67" s="215"/>
      <c r="D67" s="139" t="s">
        <v>675</v>
      </c>
      <c r="E67" s="99"/>
      <c r="F67" s="87"/>
      <c r="G67" s="135"/>
      <c r="H67" s="135"/>
      <c r="I67" s="135"/>
      <c r="J67" s="135"/>
      <c r="K67" s="135"/>
      <c r="L67" s="193"/>
      <c r="M67" s="193"/>
      <c r="N67" s="193"/>
      <c r="O67" s="135"/>
      <c r="P67" s="135"/>
      <c r="Q67" s="135"/>
      <c r="R67" s="193"/>
      <c r="S67" s="193"/>
      <c r="T67" s="135"/>
      <c r="U67" s="135"/>
      <c r="V67" s="135"/>
      <c r="W67" s="193"/>
      <c r="X67" s="135"/>
      <c r="Y67" s="136"/>
    </row>
    <row r="68" spans="2:25" ht="15.75" hidden="1" thickBot="1" x14ac:dyDescent="0.3">
      <c r="B68" s="298"/>
      <c r="C68" s="215"/>
      <c r="D68" s="140" t="s">
        <v>669</v>
      </c>
      <c r="E68" s="141"/>
      <c r="F68" s="134"/>
      <c r="G68" s="142"/>
      <c r="H68" s="142"/>
      <c r="I68" s="142"/>
      <c r="J68" s="142"/>
      <c r="K68" s="142"/>
      <c r="L68" s="194"/>
      <c r="M68" s="194"/>
      <c r="N68" s="194"/>
      <c r="O68" s="142"/>
      <c r="P68" s="142"/>
      <c r="Q68" s="142"/>
      <c r="R68" s="194"/>
      <c r="S68" s="194"/>
      <c r="T68" s="142"/>
      <c r="U68" s="142"/>
      <c r="V68" s="142"/>
      <c r="W68" s="194"/>
      <c r="X68" s="142"/>
      <c r="Y68" s="143"/>
    </row>
    <row r="69" spans="2:25" hidden="1" x14ac:dyDescent="0.25">
      <c r="B69" s="296" t="s">
        <v>724</v>
      </c>
      <c r="C69" s="214"/>
      <c r="D69" s="137" t="s">
        <v>3</v>
      </c>
      <c r="E69" s="100">
        <v>0.89051094890510951</v>
      </c>
      <c r="F69" s="9">
        <v>0.97080291970802923</v>
      </c>
      <c r="G69" s="9">
        <v>0.95620437956204385</v>
      </c>
      <c r="H69" s="9">
        <v>1</v>
      </c>
      <c r="I69" s="9">
        <v>0.32846715328467152</v>
      </c>
      <c r="J69" s="9">
        <v>1</v>
      </c>
      <c r="K69" s="9">
        <v>1</v>
      </c>
      <c r="L69" s="10">
        <v>5.0465693430656922</v>
      </c>
      <c r="M69" s="10">
        <v>59.768248175182485</v>
      </c>
      <c r="N69" s="10">
        <v>1.305461538461538</v>
      </c>
      <c r="O69" s="9">
        <v>0.92700729927007297</v>
      </c>
      <c r="P69" s="9">
        <v>0.97810218978102192</v>
      </c>
      <c r="Q69" s="9">
        <v>0.40875912408759124</v>
      </c>
      <c r="R69" s="10">
        <v>6.1094890510948909</v>
      </c>
      <c r="S69" s="10">
        <v>6.1094890510948909</v>
      </c>
      <c r="T69" s="9">
        <v>0.94890510948905105</v>
      </c>
      <c r="U69" s="9">
        <v>0.99270072992700731</v>
      </c>
      <c r="V69" s="9">
        <v>0.41605839416058393</v>
      </c>
      <c r="W69" s="10">
        <v>6.0364963503649633</v>
      </c>
      <c r="X69" s="9">
        <v>0.89051094890510951</v>
      </c>
      <c r="Y69" s="150">
        <v>0.97080291970802923</v>
      </c>
    </row>
    <row r="70" spans="2:25" hidden="1" x14ac:dyDescent="0.25">
      <c r="B70" s="297"/>
      <c r="C70" s="215">
        <v>137</v>
      </c>
      <c r="D70" s="139" t="s">
        <v>750</v>
      </c>
      <c r="E70" s="99">
        <v>0.21167883211678831</v>
      </c>
      <c r="F70" s="87">
        <v>0.44525547445255476</v>
      </c>
      <c r="G70" s="135">
        <v>0.37226277372262773</v>
      </c>
      <c r="H70" s="135">
        <v>0.57664233576642332</v>
      </c>
      <c r="I70" s="135">
        <v>9.4890510948905105E-2</v>
      </c>
      <c r="J70" s="135">
        <v>0.95620437956204385</v>
      </c>
      <c r="K70" s="135">
        <v>1</v>
      </c>
      <c r="L70" s="193">
        <v>3.3588321167883213</v>
      </c>
      <c r="M70" s="193">
        <v>41.700729927007302</v>
      </c>
      <c r="N70" s="193">
        <v>-0.53261538461538427</v>
      </c>
      <c r="O70" s="135">
        <v>0.58394160583941601</v>
      </c>
      <c r="P70" s="135">
        <v>0.83941605839416056</v>
      </c>
      <c r="Q70" s="135">
        <v>0.13868613138686131</v>
      </c>
      <c r="R70" s="193">
        <v>4.2919708029197077</v>
      </c>
      <c r="S70" s="193">
        <v>4.3576642335766422</v>
      </c>
      <c r="T70" s="135">
        <v>0.22627737226277372</v>
      </c>
      <c r="U70" s="135">
        <v>0.46715328467153283</v>
      </c>
      <c r="V70" s="135">
        <v>8.0291970802919707E-2</v>
      </c>
      <c r="W70" s="193">
        <v>3.5255474452554743</v>
      </c>
      <c r="X70" s="135">
        <v>0.21167883211678831</v>
      </c>
      <c r="Y70" s="136">
        <v>0.45985401459854014</v>
      </c>
    </row>
    <row r="71" spans="2:25" hidden="1" x14ac:dyDescent="0.25">
      <c r="B71" s="297"/>
      <c r="C71" s="215"/>
      <c r="D71" s="139" t="s">
        <v>675</v>
      </c>
      <c r="E71" s="99"/>
      <c r="F71" s="87"/>
      <c r="G71" s="135"/>
      <c r="H71" s="135"/>
      <c r="I71" s="135"/>
      <c r="J71" s="135"/>
      <c r="K71" s="135"/>
      <c r="L71" s="193"/>
      <c r="M71" s="193"/>
      <c r="N71" s="193"/>
      <c r="O71" s="135"/>
      <c r="P71" s="135"/>
      <c r="Q71" s="135"/>
      <c r="R71" s="193"/>
      <c r="S71" s="193"/>
      <c r="T71" s="135"/>
      <c r="U71" s="135"/>
      <c r="V71" s="135"/>
      <c r="W71" s="193"/>
      <c r="X71" s="135"/>
      <c r="Y71" s="136"/>
    </row>
    <row r="72" spans="2:25" ht="15.75" hidden="1" thickBot="1" x14ac:dyDescent="0.3">
      <c r="B72" s="298"/>
      <c r="C72" s="215"/>
      <c r="D72" s="140" t="s">
        <v>669</v>
      </c>
      <c r="E72" s="141"/>
      <c r="F72" s="134"/>
      <c r="G72" s="142"/>
      <c r="H72" s="142"/>
      <c r="I72" s="142"/>
      <c r="J72" s="142"/>
      <c r="K72" s="142"/>
      <c r="L72" s="194"/>
      <c r="M72" s="194"/>
      <c r="N72" s="194"/>
      <c r="O72" s="142"/>
      <c r="P72" s="142"/>
      <c r="Q72" s="142"/>
      <c r="R72" s="194"/>
      <c r="S72" s="194"/>
      <c r="T72" s="142"/>
      <c r="U72" s="142"/>
      <c r="V72" s="142"/>
      <c r="W72" s="194"/>
      <c r="X72" s="142"/>
      <c r="Y72" s="143"/>
    </row>
    <row r="73" spans="2:25" ht="15" hidden="1" customHeight="1" x14ac:dyDescent="0.25">
      <c r="B73" s="296" t="s">
        <v>694</v>
      </c>
      <c r="C73" s="214"/>
      <c r="D73" s="137" t="s">
        <v>3</v>
      </c>
      <c r="E73" s="100">
        <v>0.90909090909090906</v>
      </c>
      <c r="F73" s="9">
        <v>0.97520661157024791</v>
      </c>
      <c r="G73" s="9">
        <v>0.95867768595041325</v>
      </c>
      <c r="H73" s="9">
        <v>1</v>
      </c>
      <c r="I73" s="9">
        <v>0.33057851239669422</v>
      </c>
      <c r="J73" s="9">
        <v>1</v>
      </c>
      <c r="K73" s="9">
        <v>1</v>
      </c>
      <c r="L73" s="10">
        <v>5.0636363636363617</v>
      </c>
      <c r="M73" s="10">
        <v>60.144628099173552</v>
      </c>
      <c r="N73" s="10">
        <v>1.3164705882352936</v>
      </c>
      <c r="O73" s="9">
        <v>0.93388429752066116</v>
      </c>
      <c r="P73" s="9">
        <v>0.98347107438016534</v>
      </c>
      <c r="Q73" s="9">
        <v>0.42148760330578511</v>
      </c>
      <c r="R73" s="10">
        <v>6.1570247933884295</v>
      </c>
      <c r="S73" s="10">
        <v>6.1570247933884295</v>
      </c>
      <c r="T73" s="9">
        <v>0.95867768595041325</v>
      </c>
      <c r="U73" s="9">
        <v>0.99173553719008267</v>
      </c>
      <c r="V73" s="9">
        <v>0.42975206611570249</v>
      </c>
      <c r="W73" s="10">
        <v>6.0826446280991737</v>
      </c>
      <c r="X73" s="9">
        <v>0.90909090909090906</v>
      </c>
      <c r="Y73" s="150">
        <v>0.97520661157024791</v>
      </c>
    </row>
    <row r="74" spans="2:25" hidden="1" x14ac:dyDescent="0.25">
      <c r="B74" s="297"/>
      <c r="C74" s="215">
        <v>121</v>
      </c>
      <c r="D74" s="139" t="s">
        <v>750</v>
      </c>
      <c r="E74" s="99">
        <v>0.19008264462809918</v>
      </c>
      <c r="F74" s="87">
        <v>0.4462809917355372</v>
      </c>
      <c r="G74" s="135">
        <v>0.34710743801652894</v>
      </c>
      <c r="H74" s="135">
        <v>0.56198347107438018</v>
      </c>
      <c r="I74" s="135">
        <v>9.0909090909090912E-2</v>
      </c>
      <c r="J74" s="135">
        <v>0.95867768595041325</v>
      </c>
      <c r="K74" s="135">
        <v>1</v>
      </c>
      <c r="L74" s="193">
        <v>3.3182644628099176</v>
      </c>
      <c r="M74" s="193">
        <v>41.045454545454547</v>
      </c>
      <c r="N74" s="193">
        <v>-0.60210084033613431</v>
      </c>
      <c r="O74" s="135">
        <v>0.57851239669421484</v>
      </c>
      <c r="P74" s="135">
        <v>0.84297520661157022</v>
      </c>
      <c r="Q74" s="135">
        <v>0.13223140495867769</v>
      </c>
      <c r="R74" s="193">
        <v>4.3223140495867769</v>
      </c>
      <c r="S74" s="193">
        <v>4.2314049586776861</v>
      </c>
      <c r="T74" s="135">
        <v>0.2231404958677686</v>
      </c>
      <c r="U74" s="135">
        <v>0.49586776859504134</v>
      </c>
      <c r="V74" s="135">
        <v>7.43801652892562E-2</v>
      </c>
      <c r="W74" s="193">
        <v>3.5619834710743801</v>
      </c>
      <c r="X74" s="135">
        <v>0.19834710743801653</v>
      </c>
      <c r="Y74" s="136">
        <v>0.48760330578512395</v>
      </c>
    </row>
    <row r="75" spans="2:25" hidden="1" x14ac:dyDescent="0.25">
      <c r="B75" s="297"/>
      <c r="C75" s="215"/>
      <c r="D75" s="139" t="s">
        <v>675</v>
      </c>
      <c r="E75" s="99"/>
      <c r="F75" s="87"/>
      <c r="G75" s="135"/>
      <c r="H75" s="135"/>
      <c r="I75" s="135"/>
      <c r="J75" s="135"/>
      <c r="K75" s="135"/>
      <c r="L75" s="193"/>
      <c r="M75" s="193"/>
      <c r="N75" s="193"/>
      <c r="O75" s="135"/>
      <c r="P75" s="135"/>
      <c r="Q75" s="135"/>
      <c r="R75" s="193"/>
      <c r="S75" s="193"/>
      <c r="T75" s="135"/>
      <c r="U75" s="135"/>
      <c r="V75" s="135"/>
      <c r="W75" s="193"/>
      <c r="X75" s="135"/>
      <c r="Y75" s="136"/>
    </row>
    <row r="76" spans="2:25" ht="15.75" hidden="1" thickBot="1" x14ac:dyDescent="0.3">
      <c r="B76" s="298"/>
      <c r="C76" s="215"/>
      <c r="D76" s="140" t="s">
        <v>669</v>
      </c>
      <c r="E76" s="141"/>
      <c r="F76" s="134"/>
      <c r="G76" s="142"/>
      <c r="H76" s="142"/>
      <c r="I76" s="142"/>
      <c r="J76" s="142"/>
      <c r="K76" s="142"/>
      <c r="L76" s="194"/>
      <c r="M76" s="194"/>
      <c r="N76" s="194"/>
      <c r="O76" s="142"/>
      <c r="P76" s="142"/>
      <c r="Q76" s="142"/>
      <c r="R76" s="194"/>
      <c r="S76" s="194"/>
      <c r="T76" s="142"/>
      <c r="U76" s="142"/>
      <c r="V76" s="142"/>
      <c r="W76" s="194"/>
      <c r="X76" s="142"/>
      <c r="Y76" s="143"/>
    </row>
    <row r="77" spans="2:25" hidden="1" x14ac:dyDescent="0.25">
      <c r="B77" s="296" t="s">
        <v>695</v>
      </c>
      <c r="C77" s="214"/>
      <c r="D77" s="137" t="s">
        <v>3</v>
      </c>
      <c r="E77" s="100">
        <v>0.82608695652173914</v>
      </c>
      <c r="F77" s="9">
        <v>0.95652173913043481</v>
      </c>
      <c r="G77" s="9">
        <v>0.95652173913043481</v>
      </c>
      <c r="H77" s="9">
        <v>1</v>
      </c>
      <c r="I77" s="9">
        <v>0.39130434782608697</v>
      </c>
      <c r="J77" s="9">
        <v>1</v>
      </c>
      <c r="K77" s="9">
        <v>1</v>
      </c>
      <c r="L77" s="10">
        <v>4.9643478260869571</v>
      </c>
      <c r="M77" s="10">
        <v>59.184782608695649</v>
      </c>
      <c r="N77" s="10">
        <v>1.2376470588235295</v>
      </c>
      <c r="O77" s="9">
        <v>0.91304347826086951</v>
      </c>
      <c r="P77" s="9">
        <v>0.95652173913043481</v>
      </c>
      <c r="Q77" s="9">
        <v>0.39130434782608697</v>
      </c>
      <c r="R77" s="10">
        <v>5.9565217391304346</v>
      </c>
      <c r="S77" s="10">
        <v>5.9565217391304346</v>
      </c>
      <c r="T77" s="9">
        <v>0.91304347826086951</v>
      </c>
      <c r="U77" s="9">
        <v>1</v>
      </c>
      <c r="V77" s="9">
        <v>0.43478260869565216</v>
      </c>
      <c r="W77" s="10">
        <v>5.9565217391304346</v>
      </c>
      <c r="X77" s="9">
        <v>0.82608695652173914</v>
      </c>
      <c r="Y77" s="150">
        <v>0.95652173913043481</v>
      </c>
    </row>
    <row r="78" spans="2:25" hidden="1" x14ac:dyDescent="0.25">
      <c r="B78" s="297"/>
      <c r="C78" s="215">
        <v>23</v>
      </c>
      <c r="D78" s="139" t="s">
        <v>750</v>
      </c>
      <c r="E78" s="99">
        <v>0.30434782608695654</v>
      </c>
      <c r="F78" s="87">
        <v>0.43478260869565216</v>
      </c>
      <c r="G78" s="135">
        <v>0.43478260869565216</v>
      </c>
      <c r="H78" s="135">
        <v>0.60869565217391308</v>
      </c>
      <c r="I78" s="135">
        <v>8.6956521739130432E-2</v>
      </c>
      <c r="J78" s="135">
        <v>0.95652173913043481</v>
      </c>
      <c r="K78" s="135">
        <v>1</v>
      </c>
      <c r="L78" s="193">
        <v>3.5643478260869559</v>
      </c>
      <c r="M78" s="193">
        <v>43.934782608695649</v>
      </c>
      <c r="N78" s="193">
        <v>-0.44411764705882351</v>
      </c>
      <c r="O78" s="135">
        <v>0.56521739130434778</v>
      </c>
      <c r="P78" s="135">
        <v>0.86956521739130432</v>
      </c>
      <c r="Q78" s="135">
        <v>0.17391304347826086</v>
      </c>
      <c r="R78" s="193">
        <v>4.2173913043478262</v>
      </c>
      <c r="S78" s="193">
        <v>4.7391304347826084</v>
      </c>
      <c r="T78" s="135">
        <v>0.34782608695652173</v>
      </c>
      <c r="U78" s="135">
        <v>0.43478260869565216</v>
      </c>
      <c r="V78" s="135">
        <v>8.6956521739130432E-2</v>
      </c>
      <c r="W78" s="193">
        <v>3.652173913043478</v>
      </c>
      <c r="X78" s="135">
        <v>0.30434782608695654</v>
      </c>
      <c r="Y78" s="136">
        <v>0.43478260869565216</v>
      </c>
    </row>
    <row r="79" spans="2:25" hidden="1" x14ac:dyDescent="0.25">
      <c r="B79" s="297"/>
      <c r="C79" s="215"/>
      <c r="D79" s="139" t="s">
        <v>675</v>
      </c>
      <c r="E79" s="99"/>
      <c r="F79" s="87"/>
      <c r="G79" s="135"/>
      <c r="H79" s="135"/>
      <c r="I79" s="135"/>
      <c r="J79" s="135"/>
      <c r="K79" s="135"/>
      <c r="L79" s="193"/>
      <c r="M79" s="193"/>
      <c r="N79" s="193"/>
      <c r="O79" s="135"/>
      <c r="P79" s="135"/>
      <c r="Q79" s="135"/>
      <c r="R79" s="193"/>
      <c r="S79" s="193"/>
      <c r="T79" s="135"/>
      <c r="U79" s="135"/>
      <c r="V79" s="135"/>
      <c r="W79" s="193"/>
      <c r="X79" s="135"/>
      <c r="Y79" s="136"/>
    </row>
    <row r="80" spans="2:25" ht="15.75" hidden="1" thickBot="1" x14ac:dyDescent="0.3">
      <c r="B80" s="298"/>
      <c r="C80" s="126"/>
      <c r="D80" s="218" t="s">
        <v>669</v>
      </c>
      <c r="E80" s="219"/>
      <c r="F80" s="211"/>
      <c r="G80" s="195"/>
      <c r="H80" s="195"/>
      <c r="I80" s="195"/>
      <c r="J80" s="195"/>
      <c r="K80" s="195"/>
      <c r="L80" s="220"/>
      <c r="M80" s="220"/>
      <c r="N80" s="220"/>
      <c r="O80" s="195"/>
      <c r="P80" s="195"/>
      <c r="Q80" s="195"/>
      <c r="R80" s="220"/>
      <c r="S80" s="220"/>
      <c r="T80" s="195"/>
      <c r="U80" s="195"/>
      <c r="V80" s="195"/>
      <c r="W80" s="220"/>
      <c r="X80" s="195"/>
      <c r="Y80" s="196"/>
    </row>
  </sheetData>
  <autoFilter ref="B2:Y80">
    <filterColumn colId="2">
      <filters>
        <filter val="Spring/Mocks"/>
      </filters>
    </filterColumn>
  </autoFilter>
  <customSheetViews>
    <customSheetView guid="{8762D6F1-DE76-4F06-B9D6-B302C826DC47}">
      <pane xSplit="4" ySplit="2" topLeftCell="E48" activePane="bottomRight" state="frozen"/>
      <selection pane="bottomRight" activeCell="E5" sqref="E5"/>
      <pageMargins left="0.7" right="0.7" top="0.75" bottom="0.75" header="0.3" footer="0.3"/>
      <pageSetup orientation="portrait" r:id="rId1"/>
    </customSheetView>
    <customSheetView guid="{23395D03-89BE-4DF3-B79C-D3641E8B847E}" hiddenRows="1">
      <pane xSplit="4" ySplit="2" topLeftCell="E42" activePane="bottomRight" state="frozen"/>
      <selection pane="bottomRight" activeCell="E28" sqref="E28"/>
      <pageMargins left="0.7" right="0.7" top="0.75" bottom="0.75" header="0.3" footer="0.3"/>
      <pageSetup orientation="portrait" r:id="rId2"/>
    </customSheetView>
    <customSheetView guid="{9390C81B-0B2D-465B-841E-420A136DC203}" scale="90">
      <pane xSplit="4" ySplit="2" topLeftCell="E102" activePane="bottomRight" state="frozen"/>
      <selection pane="bottomRight" activeCell="E133" sqref="E133:AB133"/>
      <pageMargins left="0.7" right="0.7" top="0.75" bottom="0.75" header="0.3" footer="0.3"/>
      <pageSetup orientation="portrait" r:id="rId3"/>
    </customSheetView>
  </customSheetViews>
  <mergeCells count="19">
    <mergeCell ref="B69:B72"/>
    <mergeCell ref="B73:B76"/>
    <mergeCell ref="B77:B80"/>
    <mergeCell ref="B35:B38"/>
    <mergeCell ref="B39:B42"/>
    <mergeCell ref="B43:B46"/>
    <mergeCell ref="B47:B50"/>
    <mergeCell ref="B51:B54"/>
    <mergeCell ref="B55:B58"/>
    <mergeCell ref="B59:B62"/>
    <mergeCell ref="B65:B68"/>
    <mergeCell ref="B23:B26"/>
    <mergeCell ref="B31:B34"/>
    <mergeCell ref="B3:B6"/>
    <mergeCell ref="B7:B10"/>
    <mergeCell ref="B11:B14"/>
    <mergeCell ref="B15:B18"/>
    <mergeCell ref="B19:B22"/>
    <mergeCell ref="B27:B30"/>
  </mergeCells>
  <conditionalFormatting sqref="E23:Q26 T23:V26 X23:Y26">
    <cfRule type="cellIs" dxfId="17" priority="11" operator="lessThan">
      <formula>0</formula>
    </cfRule>
    <cfRule type="cellIs" dxfId="16" priority="12" operator="greaterThan">
      <formula>0</formula>
    </cfRule>
  </conditionalFormatting>
  <conditionalFormatting sqref="W23:W26">
    <cfRule type="cellIs" dxfId="15" priority="7" operator="lessThan">
      <formula>0</formula>
    </cfRule>
    <cfRule type="cellIs" dxfId="14" priority="8" operator="greaterThan">
      <formula>0</formula>
    </cfRule>
  </conditionalFormatting>
  <conditionalFormatting sqref="R23:R26">
    <cfRule type="cellIs" dxfId="13" priority="9" operator="lessThan">
      <formula>0</formula>
    </cfRule>
    <cfRule type="cellIs" dxfId="12" priority="10" operator="greaterThan">
      <formula>0</formula>
    </cfRule>
  </conditionalFormatting>
  <conditionalFormatting sqref="S23">
    <cfRule type="cellIs" dxfId="11" priority="3" operator="lessThan">
      <formula>0</formula>
    </cfRule>
    <cfRule type="cellIs" dxfId="10" priority="4" operator="greaterThan">
      <formula>0</formula>
    </cfRule>
  </conditionalFormatting>
  <conditionalFormatting sqref="S24:S26">
    <cfRule type="cellIs" dxfId="9" priority="1" operator="lessThan">
      <formula>0</formula>
    </cfRule>
    <cfRule type="cellIs" dxfId="8" priority="2" operator="greaterThan">
      <formula>0</formula>
    </cfRule>
  </conditionalFormatting>
  <pageMargins left="0.7" right="0.7" top="0.75" bottom="0.75" header="0.3" footer="0.3"/>
  <pageSetup orientation="portrait" r:id="rId4"/>
  <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BA58"/>
  <sheetViews>
    <sheetView showGridLines="0" zoomScaleNormal="100" workbookViewId="0">
      <pane xSplit="2" ySplit="3" topLeftCell="C4" activePane="bottomRight" state="frozen"/>
      <selection pane="topRight" activeCell="C1" sqref="C1"/>
      <selection pane="bottomLeft" activeCell="A4" sqref="A4"/>
      <selection pane="bottomRight" activeCell="AN14" sqref="AN14"/>
    </sheetView>
  </sheetViews>
  <sheetFormatPr defaultRowHeight="15" x14ac:dyDescent="0.25"/>
  <cols>
    <col min="1" max="1" width="11" style="1" customWidth="1"/>
    <col min="2" max="2" width="28.42578125" customWidth="1"/>
    <col min="3" max="3" width="6.42578125" style="1" hidden="1" customWidth="1"/>
    <col min="4" max="5" width="6.42578125" customWidth="1"/>
    <col min="6" max="6" width="6.42578125" style="1" hidden="1" customWidth="1"/>
    <col min="7" max="7" width="6.42578125" style="1" customWidth="1"/>
    <col min="8" max="8" width="6.42578125" style="1" hidden="1" customWidth="1"/>
    <col min="9" max="9" width="6.42578125" hidden="1" customWidth="1"/>
    <col min="10" max="10" width="6.42578125" style="1" hidden="1" customWidth="1"/>
    <col min="11" max="12" width="6.42578125" style="1" customWidth="1"/>
    <col min="13" max="13" width="7.140625" style="1" hidden="1" customWidth="1"/>
    <col min="14" max="14" width="6.42578125" style="1" customWidth="1"/>
    <col min="15" max="17" width="6.42578125" style="1" hidden="1" customWidth="1"/>
    <col min="18" max="19" width="7.5703125" style="1" customWidth="1"/>
    <col min="20" max="20" width="7" style="1" hidden="1" customWidth="1"/>
    <col min="21" max="21" width="6.42578125" style="1" customWidth="1"/>
    <col min="22" max="23" width="6.42578125" style="1" hidden="1" customWidth="1"/>
    <col min="24" max="25" width="8" style="1" customWidth="1"/>
    <col min="26" max="26" width="7.28515625" style="1" hidden="1" customWidth="1"/>
    <col min="27" max="27" width="7.42578125" style="1" customWidth="1"/>
    <col min="28" max="29" width="6.42578125" style="1" hidden="1" customWidth="1"/>
    <col min="30" max="31" width="6.42578125" style="1" customWidth="1"/>
    <col min="32" max="32" width="6.42578125" style="1" hidden="1" customWidth="1"/>
    <col min="33" max="33" width="6.42578125" style="1" customWidth="1"/>
    <col min="34" max="35" width="6.42578125" style="1" hidden="1" customWidth="1"/>
    <col min="36" max="47" width="6.42578125" style="1" customWidth="1"/>
    <col min="48" max="48" width="15.85546875" style="1" customWidth="1"/>
    <col min="49" max="49" width="8.7109375" style="1" customWidth="1"/>
    <col min="50" max="50" width="8.7109375" style="14" customWidth="1"/>
    <col min="51" max="51" width="8.140625" style="14" customWidth="1"/>
    <col min="52" max="52" width="18.5703125" style="14" customWidth="1"/>
    <col min="53" max="53" width="8" style="1" customWidth="1"/>
    <col min="54" max="54" width="8.140625" style="1" customWidth="1"/>
    <col min="55" max="16384" width="9.140625" style="1"/>
  </cols>
  <sheetData>
    <row r="2" spans="2:52" ht="15.75" thickBot="1" x14ac:dyDescent="0.3">
      <c r="B2" s="1"/>
      <c r="D2" s="1"/>
      <c r="E2" s="1"/>
      <c r="I2" s="1"/>
    </row>
    <row r="3" spans="2:52" ht="19.5" customHeight="1" thickBot="1" x14ac:dyDescent="0.3">
      <c r="B3" s="13" t="s">
        <v>728</v>
      </c>
      <c r="C3" s="299" t="s">
        <v>737</v>
      </c>
      <c r="D3" s="300"/>
      <c r="E3" s="300"/>
      <c r="F3" s="300"/>
      <c r="G3" s="300"/>
      <c r="H3" s="300"/>
      <c r="I3" s="300"/>
      <c r="J3" s="300" t="s">
        <v>738</v>
      </c>
      <c r="K3" s="300"/>
      <c r="L3" s="300"/>
      <c r="M3" s="300"/>
      <c r="N3" s="300"/>
      <c r="O3" s="300"/>
      <c r="P3" s="300"/>
      <c r="Q3" s="300" t="s">
        <v>739</v>
      </c>
      <c r="R3" s="300"/>
      <c r="S3" s="300"/>
      <c r="T3" s="300"/>
      <c r="U3" s="300"/>
      <c r="V3" s="300"/>
      <c r="W3" s="300"/>
      <c r="X3" s="300" t="s">
        <v>740</v>
      </c>
      <c r="Y3" s="300"/>
      <c r="Z3" s="300"/>
      <c r="AA3" s="300"/>
      <c r="AB3" s="300"/>
      <c r="AC3" s="300"/>
      <c r="AD3" s="300" t="s">
        <v>12</v>
      </c>
      <c r="AE3" s="300"/>
      <c r="AF3" s="300"/>
      <c r="AG3" s="300"/>
      <c r="AH3" s="300"/>
      <c r="AI3" s="300"/>
      <c r="AN3" s="14"/>
      <c r="AX3" s="1"/>
      <c r="AY3" s="1"/>
      <c r="AZ3" s="1"/>
    </row>
    <row r="4" spans="2:52" ht="38.25" x14ac:dyDescent="0.25">
      <c r="B4" s="216" t="s">
        <v>13</v>
      </c>
      <c r="C4" s="197" t="s">
        <v>751</v>
      </c>
      <c r="D4" s="198" t="s">
        <v>752</v>
      </c>
      <c r="E4" s="198" t="s">
        <v>757</v>
      </c>
      <c r="F4" s="198" t="s">
        <v>4</v>
      </c>
      <c r="G4" s="199" t="s">
        <v>758</v>
      </c>
      <c r="H4" s="199" t="s">
        <v>698</v>
      </c>
      <c r="I4" s="199" t="s">
        <v>669</v>
      </c>
      <c r="J4" s="197" t="s">
        <v>751</v>
      </c>
      <c r="K4" s="198" t="s">
        <v>752</v>
      </c>
      <c r="L4" s="198" t="s">
        <v>757</v>
      </c>
      <c r="M4" s="198" t="s">
        <v>4</v>
      </c>
      <c r="N4" s="199" t="s">
        <v>758</v>
      </c>
      <c r="O4" s="199" t="s">
        <v>698</v>
      </c>
      <c r="P4" s="199" t="s">
        <v>669</v>
      </c>
      <c r="Q4" s="197" t="s">
        <v>751</v>
      </c>
      <c r="R4" s="198" t="s">
        <v>752</v>
      </c>
      <c r="S4" s="198" t="s">
        <v>757</v>
      </c>
      <c r="T4" s="198" t="s">
        <v>4</v>
      </c>
      <c r="U4" s="199" t="s">
        <v>758</v>
      </c>
      <c r="V4" s="199" t="s">
        <v>698</v>
      </c>
      <c r="W4" s="199" t="s">
        <v>669</v>
      </c>
      <c r="X4" s="198" t="s">
        <v>752</v>
      </c>
      <c r="Y4" s="198" t="s">
        <v>757</v>
      </c>
      <c r="Z4" s="198" t="s">
        <v>4</v>
      </c>
      <c r="AA4" s="199" t="s">
        <v>758</v>
      </c>
      <c r="AB4" s="199" t="s">
        <v>698</v>
      </c>
      <c r="AC4" s="199" t="s">
        <v>669</v>
      </c>
      <c r="AD4" s="197" t="s">
        <v>752</v>
      </c>
      <c r="AE4" s="285" t="s">
        <v>757</v>
      </c>
      <c r="AF4" s="198" t="s">
        <v>4</v>
      </c>
      <c r="AG4" s="199" t="s">
        <v>758</v>
      </c>
      <c r="AH4" s="199" t="s">
        <v>698</v>
      </c>
      <c r="AI4" s="199" t="s">
        <v>669</v>
      </c>
      <c r="AM4" s="14"/>
      <c r="AX4" s="1"/>
      <c r="AY4" s="1"/>
      <c r="AZ4" s="1"/>
    </row>
    <row r="5" spans="2:52" x14ac:dyDescent="0.25">
      <c r="B5" s="221" t="s">
        <v>14</v>
      </c>
      <c r="C5" s="21"/>
      <c r="D5" s="101">
        <v>23.68</v>
      </c>
      <c r="E5" s="101">
        <v>18.420000000000002</v>
      </c>
      <c r="F5" s="111">
        <v>25</v>
      </c>
      <c r="G5" s="95">
        <v>25</v>
      </c>
      <c r="H5" s="95"/>
      <c r="I5" s="95"/>
      <c r="J5" s="21"/>
      <c r="K5" s="101">
        <v>89.47</v>
      </c>
      <c r="L5" s="101">
        <v>81.58</v>
      </c>
      <c r="M5" s="111">
        <v>93.75</v>
      </c>
      <c r="N5" s="95">
        <v>65.63</v>
      </c>
      <c r="O5" s="95"/>
      <c r="P5" s="95"/>
      <c r="Q5" s="21"/>
      <c r="R5" s="101">
        <v>97.37</v>
      </c>
      <c r="S5" s="101">
        <v>97.37</v>
      </c>
      <c r="T5" s="111">
        <v>100</v>
      </c>
      <c r="U5" s="95">
        <v>93.75</v>
      </c>
      <c r="V5" s="95"/>
      <c r="W5" s="95"/>
      <c r="X5" s="101">
        <v>100</v>
      </c>
      <c r="Y5" s="101">
        <v>100</v>
      </c>
      <c r="Z5" s="111">
        <v>100</v>
      </c>
      <c r="AA5" s="95">
        <v>100</v>
      </c>
      <c r="AB5" s="95"/>
      <c r="AC5" s="95"/>
      <c r="AD5" s="21">
        <v>5.66</v>
      </c>
      <c r="AE5" s="286">
        <v>5.34</v>
      </c>
      <c r="AF5" s="101">
        <v>5.75</v>
      </c>
      <c r="AG5" s="93">
        <v>5.5</v>
      </c>
      <c r="AH5" s="95"/>
      <c r="AI5" s="95"/>
      <c r="AM5" s="14"/>
      <c r="AX5" s="1"/>
      <c r="AY5" s="1"/>
      <c r="AZ5" s="1"/>
    </row>
    <row r="6" spans="2:52" x14ac:dyDescent="0.25">
      <c r="B6" s="221" t="s">
        <v>701</v>
      </c>
      <c r="C6" s="21"/>
      <c r="D6" s="101">
        <v>17.239999999999998</v>
      </c>
      <c r="E6" s="101">
        <v>27.59</v>
      </c>
      <c r="F6" s="111">
        <v>42.31</v>
      </c>
      <c r="G6" s="95">
        <v>21.15</v>
      </c>
      <c r="H6" s="95"/>
      <c r="I6" s="95"/>
      <c r="J6" s="21"/>
      <c r="K6" s="101">
        <v>68.97</v>
      </c>
      <c r="L6" s="101">
        <v>79.31</v>
      </c>
      <c r="M6" s="111">
        <v>100</v>
      </c>
      <c r="N6" s="95">
        <v>63.46</v>
      </c>
      <c r="O6" s="95"/>
      <c r="P6" s="95"/>
      <c r="Q6" s="21"/>
      <c r="R6" s="101">
        <v>79.31</v>
      </c>
      <c r="S6" s="101">
        <v>86.21</v>
      </c>
      <c r="T6" s="111">
        <v>100</v>
      </c>
      <c r="U6" s="95">
        <v>86.54</v>
      </c>
      <c r="V6" s="95"/>
      <c r="W6" s="95"/>
      <c r="X6" s="101">
        <v>93.1</v>
      </c>
      <c r="Y6" s="101">
        <v>86.21</v>
      </c>
      <c r="Z6" s="111">
        <v>100</v>
      </c>
      <c r="AA6" s="95">
        <v>100</v>
      </c>
      <c r="AB6" s="95"/>
      <c r="AC6" s="95"/>
      <c r="AD6" s="21">
        <v>4.97</v>
      </c>
      <c r="AE6" s="286">
        <v>4.83</v>
      </c>
      <c r="AF6" s="101">
        <v>6.33</v>
      </c>
      <c r="AG6" s="93">
        <v>5.19</v>
      </c>
      <c r="AH6" s="95"/>
      <c r="AI6" s="95"/>
      <c r="AM6" s="14"/>
      <c r="AX6" s="1"/>
      <c r="AY6" s="1"/>
      <c r="AZ6" s="1"/>
    </row>
    <row r="7" spans="2:52" x14ac:dyDescent="0.25">
      <c r="B7" s="221" t="s">
        <v>15</v>
      </c>
      <c r="C7" s="21"/>
      <c r="D7" s="101">
        <v>21.95</v>
      </c>
      <c r="E7" s="101">
        <v>7.14</v>
      </c>
      <c r="F7" s="111">
        <v>45.45</v>
      </c>
      <c r="G7" s="95">
        <v>18.600000000000001</v>
      </c>
      <c r="H7" s="95"/>
      <c r="I7" s="95"/>
      <c r="J7" s="21"/>
      <c r="K7" s="101">
        <v>39.020000000000003</v>
      </c>
      <c r="L7" s="101">
        <v>19.05</v>
      </c>
      <c r="M7" s="111">
        <v>88.64</v>
      </c>
      <c r="N7" s="95">
        <v>48.84</v>
      </c>
      <c r="O7" s="95"/>
      <c r="P7" s="95"/>
      <c r="Q7" s="21"/>
      <c r="R7" s="101">
        <v>65.849999999999994</v>
      </c>
      <c r="S7" s="101">
        <v>38.1</v>
      </c>
      <c r="T7" s="111">
        <v>100</v>
      </c>
      <c r="U7" s="95">
        <v>76.739999999999995</v>
      </c>
      <c r="V7" s="95"/>
      <c r="W7" s="95"/>
      <c r="X7" s="101">
        <v>97.56</v>
      </c>
      <c r="Y7" s="101">
        <v>85.71</v>
      </c>
      <c r="Z7" s="111">
        <v>100</v>
      </c>
      <c r="AA7" s="95">
        <v>100</v>
      </c>
      <c r="AB7" s="95"/>
      <c r="AC7" s="95"/>
      <c r="AD7" s="21">
        <v>4.24</v>
      </c>
      <c r="AE7" s="286">
        <v>3.04</v>
      </c>
      <c r="AF7" s="101">
        <v>6.11</v>
      </c>
      <c r="AG7" s="93">
        <v>4.6500000000000004</v>
      </c>
      <c r="AH7" s="95"/>
      <c r="AI7" s="95"/>
      <c r="AM7" s="14"/>
      <c r="AX7" s="1"/>
      <c r="AY7" s="1"/>
      <c r="AZ7" s="1"/>
    </row>
    <row r="8" spans="2:52" x14ac:dyDescent="0.25">
      <c r="B8" s="221" t="s">
        <v>702</v>
      </c>
      <c r="C8" s="21"/>
      <c r="D8" s="101">
        <v>20.69</v>
      </c>
      <c r="E8" s="101">
        <v>31.03</v>
      </c>
      <c r="F8" s="111">
        <v>42.31</v>
      </c>
      <c r="G8" s="95">
        <v>13.73</v>
      </c>
      <c r="H8" s="95"/>
      <c r="I8" s="95"/>
      <c r="J8" s="21"/>
      <c r="K8" s="101">
        <v>65.52</v>
      </c>
      <c r="L8" s="101">
        <v>65.52</v>
      </c>
      <c r="M8" s="111">
        <v>100</v>
      </c>
      <c r="N8" s="95">
        <v>62.75</v>
      </c>
      <c r="O8" s="95"/>
      <c r="P8" s="95"/>
      <c r="Q8" s="21"/>
      <c r="R8" s="101">
        <v>72.41</v>
      </c>
      <c r="S8" s="101">
        <v>89.66</v>
      </c>
      <c r="T8" s="111">
        <v>100</v>
      </c>
      <c r="U8" s="95">
        <v>82.35</v>
      </c>
      <c r="V8" s="95"/>
      <c r="W8" s="95"/>
      <c r="X8" s="101">
        <v>93.1</v>
      </c>
      <c r="Y8" s="101">
        <v>89.66</v>
      </c>
      <c r="Z8" s="111">
        <v>100</v>
      </c>
      <c r="AA8" s="95">
        <v>100</v>
      </c>
      <c r="AB8" s="95"/>
      <c r="AC8" s="95"/>
      <c r="AD8" s="21">
        <v>4.79</v>
      </c>
      <c r="AE8" s="286">
        <v>5.17</v>
      </c>
      <c r="AF8" s="101">
        <v>6.33</v>
      </c>
      <c r="AG8" s="93">
        <v>4.9800000000000004</v>
      </c>
      <c r="AH8" s="95"/>
      <c r="AI8" s="95"/>
      <c r="AM8" s="14"/>
      <c r="AX8" s="1"/>
      <c r="AY8" s="1"/>
      <c r="AZ8" s="1"/>
    </row>
    <row r="9" spans="2:52" x14ac:dyDescent="0.25">
      <c r="B9" s="221" t="s">
        <v>703</v>
      </c>
      <c r="C9" s="21"/>
      <c r="D9" s="101">
        <v>11.11</v>
      </c>
      <c r="E9" s="101">
        <v>5.56</v>
      </c>
      <c r="F9" s="111">
        <v>50</v>
      </c>
      <c r="G9" s="95">
        <v>40</v>
      </c>
      <c r="H9" s="95"/>
      <c r="I9" s="95"/>
      <c r="J9" s="21"/>
      <c r="K9" s="101">
        <v>27.78</v>
      </c>
      <c r="L9" s="101">
        <v>44.44</v>
      </c>
      <c r="M9" s="111">
        <v>100</v>
      </c>
      <c r="N9" s="95">
        <v>70</v>
      </c>
      <c r="O9" s="95"/>
      <c r="P9" s="95"/>
      <c r="Q9" s="21"/>
      <c r="R9" s="101">
        <v>38.89</v>
      </c>
      <c r="S9" s="101">
        <v>50</v>
      </c>
      <c r="T9" s="111">
        <v>100</v>
      </c>
      <c r="U9" s="95">
        <v>80</v>
      </c>
      <c r="V9" s="95"/>
      <c r="W9" s="95"/>
      <c r="X9" s="101">
        <v>100</v>
      </c>
      <c r="Y9" s="101">
        <v>100</v>
      </c>
      <c r="Z9" s="111">
        <v>100</v>
      </c>
      <c r="AA9" s="95">
        <v>100</v>
      </c>
      <c r="AB9" s="95"/>
      <c r="AC9" s="95"/>
      <c r="AD9" s="21">
        <v>3.44</v>
      </c>
      <c r="AE9" s="286">
        <v>3.89</v>
      </c>
      <c r="AF9" s="101">
        <v>6.4</v>
      </c>
      <c r="AG9" s="93">
        <v>5.3</v>
      </c>
      <c r="AH9" s="95"/>
      <c r="AI9" s="95"/>
      <c r="AM9" s="14"/>
      <c r="AX9" s="1"/>
      <c r="AY9" s="1"/>
      <c r="AZ9" s="1"/>
    </row>
    <row r="10" spans="2:52" ht="14.25" customHeight="1" x14ac:dyDescent="0.25">
      <c r="B10" s="221" t="s">
        <v>668</v>
      </c>
      <c r="C10" s="21"/>
      <c r="D10" s="101">
        <v>7.89</v>
      </c>
      <c r="E10" s="101">
        <v>7.02</v>
      </c>
      <c r="F10" s="111">
        <v>41.67</v>
      </c>
      <c r="G10" s="95">
        <v>7.64</v>
      </c>
      <c r="H10" s="95"/>
      <c r="I10" s="95"/>
      <c r="J10" s="21"/>
      <c r="K10" s="101">
        <v>59.65</v>
      </c>
      <c r="L10" s="101">
        <v>52.63</v>
      </c>
      <c r="M10" s="111">
        <v>93.06</v>
      </c>
      <c r="N10" s="95">
        <v>41.67</v>
      </c>
      <c r="O10" s="95"/>
      <c r="P10" s="95"/>
      <c r="Q10" s="21"/>
      <c r="R10" s="101">
        <v>82.46</v>
      </c>
      <c r="S10" s="101">
        <v>69.3</v>
      </c>
      <c r="T10" s="111">
        <v>97.92</v>
      </c>
      <c r="U10" s="95">
        <v>65.28</v>
      </c>
      <c r="V10" s="95"/>
      <c r="W10" s="95"/>
      <c r="X10" s="101">
        <v>98.25</v>
      </c>
      <c r="Y10" s="101">
        <v>99.12</v>
      </c>
      <c r="Z10" s="111">
        <v>100</v>
      </c>
      <c r="AA10" s="95">
        <v>99.31</v>
      </c>
      <c r="AB10" s="95"/>
      <c r="AC10" s="95"/>
      <c r="AD10" s="21">
        <v>4.76</v>
      </c>
      <c r="AE10" s="286">
        <v>4.43</v>
      </c>
      <c r="AF10" s="101">
        <v>6.13</v>
      </c>
      <c r="AG10" s="93">
        <v>4.3099999999999996</v>
      </c>
      <c r="AH10" s="95"/>
      <c r="AI10" s="95"/>
      <c r="AM10" s="14"/>
      <c r="AX10" s="1"/>
      <c r="AY10" s="1"/>
      <c r="AZ10" s="1"/>
    </row>
    <row r="11" spans="2:52" ht="14.25" customHeight="1" x14ac:dyDescent="0.25">
      <c r="B11" s="221" t="s">
        <v>16</v>
      </c>
      <c r="C11" s="21"/>
      <c r="D11" s="101">
        <v>14.16</v>
      </c>
      <c r="E11" s="101">
        <v>15.79</v>
      </c>
      <c r="F11" s="111">
        <v>41.67</v>
      </c>
      <c r="G11" s="95">
        <v>10.95</v>
      </c>
      <c r="H11" s="95"/>
      <c r="I11" s="95"/>
      <c r="J11" s="21"/>
      <c r="K11" s="101">
        <v>54.87</v>
      </c>
      <c r="L11" s="101">
        <v>49.12</v>
      </c>
      <c r="M11" s="111">
        <v>93.06</v>
      </c>
      <c r="N11" s="95">
        <v>49.64</v>
      </c>
      <c r="O11" s="95"/>
      <c r="P11" s="95"/>
      <c r="Q11" s="21"/>
      <c r="R11" s="101">
        <v>74.34</v>
      </c>
      <c r="S11" s="101">
        <v>69.3</v>
      </c>
      <c r="T11" s="111">
        <v>97.92</v>
      </c>
      <c r="U11" s="95">
        <v>79.56</v>
      </c>
      <c r="V11" s="95"/>
      <c r="W11" s="95"/>
      <c r="X11" s="101">
        <v>98.23</v>
      </c>
      <c r="Y11" s="101">
        <v>94.74</v>
      </c>
      <c r="Z11" s="111">
        <v>100</v>
      </c>
      <c r="AA11" s="95">
        <v>100</v>
      </c>
      <c r="AB11" s="95"/>
      <c r="AC11" s="95"/>
      <c r="AD11" s="21">
        <v>4.57</v>
      </c>
      <c r="AE11" s="286">
        <v>4.4800000000000004</v>
      </c>
      <c r="AF11" s="101">
        <v>6.13</v>
      </c>
      <c r="AG11" s="93">
        <v>4.53</v>
      </c>
      <c r="AH11" s="95"/>
      <c r="AI11" s="95"/>
      <c r="AM11" s="14"/>
      <c r="AX11" s="1"/>
      <c r="AY11" s="1"/>
      <c r="AZ11" s="1"/>
    </row>
    <row r="12" spans="2:52" x14ac:dyDescent="0.25">
      <c r="B12" s="221" t="s">
        <v>722</v>
      </c>
      <c r="C12" s="21"/>
      <c r="D12" s="101" t="s">
        <v>2</v>
      </c>
      <c r="E12" s="101" t="s">
        <v>2</v>
      </c>
      <c r="F12" s="111">
        <v>17.649999999999999</v>
      </c>
      <c r="G12" s="95">
        <v>5.88</v>
      </c>
      <c r="H12" s="95"/>
      <c r="I12" s="95"/>
      <c r="J12" s="21"/>
      <c r="K12" s="101" t="s">
        <v>2</v>
      </c>
      <c r="L12" s="101" t="s">
        <v>2</v>
      </c>
      <c r="M12" s="111">
        <v>94.12</v>
      </c>
      <c r="N12" s="95">
        <v>41.18</v>
      </c>
      <c r="O12" s="95"/>
      <c r="P12" s="95"/>
      <c r="Q12" s="21"/>
      <c r="R12" s="101" t="s">
        <v>2</v>
      </c>
      <c r="S12" s="101" t="s">
        <v>2</v>
      </c>
      <c r="T12" s="111">
        <v>100</v>
      </c>
      <c r="U12" s="95">
        <v>67.650000000000006</v>
      </c>
      <c r="V12" s="95"/>
      <c r="W12" s="95"/>
      <c r="X12" s="101" t="s">
        <v>2</v>
      </c>
      <c r="Y12" s="101" t="s">
        <v>2</v>
      </c>
      <c r="Z12" s="111">
        <v>100</v>
      </c>
      <c r="AA12" s="95">
        <v>100</v>
      </c>
      <c r="AB12" s="95"/>
      <c r="AC12" s="95"/>
      <c r="AD12" s="21" t="s">
        <v>2</v>
      </c>
      <c r="AE12" s="286" t="s">
        <v>2</v>
      </c>
      <c r="AF12" s="101">
        <v>5.71</v>
      </c>
      <c r="AG12" s="93">
        <v>4.21</v>
      </c>
      <c r="AH12" s="95"/>
      <c r="AI12" s="95"/>
      <c r="AJ12" s="119"/>
      <c r="AM12" s="14"/>
      <c r="AX12" s="1"/>
      <c r="AY12" s="1"/>
      <c r="AZ12" s="1"/>
    </row>
    <row r="13" spans="2:52" x14ac:dyDescent="0.25">
      <c r="B13" s="221" t="s">
        <v>17</v>
      </c>
      <c r="C13" s="21"/>
      <c r="D13" s="101">
        <v>4</v>
      </c>
      <c r="E13" s="101">
        <v>4</v>
      </c>
      <c r="F13" s="111">
        <v>34.92</v>
      </c>
      <c r="G13" s="95">
        <v>8.06</v>
      </c>
      <c r="H13" s="95"/>
      <c r="I13" s="95"/>
      <c r="J13" s="21"/>
      <c r="K13" s="101">
        <v>16</v>
      </c>
      <c r="L13" s="101">
        <v>16</v>
      </c>
      <c r="M13" s="111">
        <v>88.89</v>
      </c>
      <c r="N13" s="95">
        <v>38.71</v>
      </c>
      <c r="O13" s="95"/>
      <c r="P13" s="95"/>
      <c r="Q13" s="21"/>
      <c r="R13" s="101">
        <v>28</v>
      </c>
      <c r="S13" s="101">
        <v>32</v>
      </c>
      <c r="T13" s="111">
        <v>98.41</v>
      </c>
      <c r="U13" s="95">
        <v>51.61</v>
      </c>
      <c r="V13" s="95"/>
      <c r="W13" s="95"/>
      <c r="X13" s="101">
        <v>88</v>
      </c>
      <c r="Y13" s="101">
        <v>92</v>
      </c>
      <c r="Z13" s="111">
        <v>100</v>
      </c>
      <c r="AA13" s="95">
        <v>98.39</v>
      </c>
      <c r="AB13" s="95"/>
      <c r="AC13" s="95"/>
      <c r="AD13" s="21">
        <v>2.68</v>
      </c>
      <c r="AE13" s="286">
        <v>2.88</v>
      </c>
      <c r="AF13" s="101">
        <v>5.95</v>
      </c>
      <c r="AG13" s="93">
        <v>3.9</v>
      </c>
      <c r="AH13" s="95"/>
      <c r="AI13" s="95"/>
      <c r="AM13" s="14"/>
      <c r="AO13" s="127"/>
      <c r="AX13" s="1"/>
      <c r="AY13" s="1"/>
      <c r="AZ13" s="1"/>
    </row>
    <row r="14" spans="2:52" x14ac:dyDescent="0.25">
      <c r="B14" s="221" t="s">
        <v>18</v>
      </c>
      <c r="C14" s="21"/>
      <c r="D14" s="101">
        <v>15.38</v>
      </c>
      <c r="E14" s="101">
        <v>0</v>
      </c>
      <c r="F14" s="111">
        <v>30</v>
      </c>
      <c r="G14" s="95">
        <v>24.14</v>
      </c>
      <c r="H14" s="95"/>
      <c r="I14" s="95"/>
      <c r="J14" s="21"/>
      <c r="K14" s="101">
        <v>61.54</v>
      </c>
      <c r="L14" s="101">
        <v>15.38</v>
      </c>
      <c r="M14" s="111">
        <v>100</v>
      </c>
      <c r="N14" s="95">
        <v>68.97</v>
      </c>
      <c r="O14" s="95"/>
      <c r="P14" s="95"/>
      <c r="Q14" s="21"/>
      <c r="R14" s="101">
        <v>76.92</v>
      </c>
      <c r="S14" s="101">
        <v>38.46</v>
      </c>
      <c r="T14" s="111">
        <v>100</v>
      </c>
      <c r="U14" s="95">
        <v>86.21</v>
      </c>
      <c r="V14" s="95"/>
      <c r="W14" s="95"/>
      <c r="X14" s="101">
        <v>100</v>
      </c>
      <c r="Y14" s="101">
        <v>100</v>
      </c>
      <c r="Z14" s="111">
        <v>100</v>
      </c>
      <c r="AA14" s="95">
        <v>100</v>
      </c>
      <c r="AB14" s="95"/>
      <c r="AC14" s="95"/>
      <c r="AD14" s="21">
        <v>4.92</v>
      </c>
      <c r="AE14" s="286">
        <v>3.31</v>
      </c>
      <c r="AF14" s="101">
        <v>5.97</v>
      </c>
      <c r="AG14" s="93">
        <v>5.28</v>
      </c>
      <c r="AH14" s="95"/>
      <c r="AI14" s="95"/>
      <c r="AM14" s="14"/>
      <c r="AX14" s="1"/>
      <c r="AY14" s="1"/>
      <c r="AZ14" s="1"/>
    </row>
    <row r="15" spans="2:52" x14ac:dyDescent="0.25">
      <c r="B15" s="221" t="s">
        <v>19</v>
      </c>
      <c r="C15" s="21"/>
      <c r="D15" s="101">
        <v>24.24</v>
      </c>
      <c r="E15" s="101">
        <v>21.21</v>
      </c>
      <c r="F15" s="111">
        <v>31.67</v>
      </c>
      <c r="G15" s="95">
        <v>7.02</v>
      </c>
      <c r="H15" s="95"/>
      <c r="I15" s="95"/>
      <c r="J15" s="21"/>
      <c r="K15" s="101">
        <v>46.97</v>
      </c>
      <c r="L15" s="101">
        <v>54.55</v>
      </c>
      <c r="M15" s="111">
        <v>83.33</v>
      </c>
      <c r="N15" s="95">
        <v>26.32</v>
      </c>
      <c r="O15" s="95"/>
      <c r="P15" s="95"/>
      <c r="Q15" s="21"/>
      <c r="R15" s="101">
        <v>54.55</v>
      </c>
      <c r="S15" s="101">
        <v>65.150000000000006</v>
      </c>
      <c r="T15" s="111">
        <v>96.67</v>
      </c>
      <c r="U15" s="95">
        <v>42.11</v>
      </c>
      <c r="V15" s="95"/>
      <c r="W15" s="95"/>
      <c r="X15" s="101">
        <v>92.42</v>
      </c>
      <c r="Y15" s="101">
        <v>100</v>
      </c>
      <c r="Z15" s="111">
        <v>100</v>
      </c>
      <c r="AA15" s="95">
        <v>92.98</v>
      </c>
      <c r="AB15" s="95"/>
      <c r="AC15" s="95"/>
      <c r="AD15" s="21">
        <v>4.18</v>
      </c>
      <c r="AE15" s="286">
        <v>4.66</v>
      </c>
      <c r="AF15" s="101">
        <v>5.63</v>
      </c>
      <c r="AG15" s="93">
        <v>3.09</v>
      </c>
      <c r="AH15" s="95"/>
      <c r="AI15" s="95"/>
      <c r="AM15" s="14"/>
      <c r="AX15" s="1"/>
      <c r="AY15" s="1"/>
      <c r="AZ15" s="1"/>
    </row>
    <row r="16" spans="2:52" x14ac:dyDescent="0.25">
      <c r="B16" s="221" t="s">
        <v>20</v>
      </c>
      <c r="C16" s="21"/>
      <c r="D16" s="101">
        <v>14.04</v>
      </c>
      <c r="E16" s="101">
        <v>9.65</v>
      </c>
      <c r="F16" s="111">
        <v>43.06</v>
      </c>
      <c r="G16" s="95">
        <v>7.75</v>
      </c>
      <c r="H16" s="95"/>
      <c r="I16" s="95"/>
      <c r="J16" s="21"/>
      <c r="K16" s="101">
        <v>42.98</v>
      </c>
      <c r="L16" s="101">
        <v>29.82</v>
      </c>
      <c r="M16" s="111">
        <v>95.14</v>
      </c>
      <c r="N16" s="95">
        <v>24.65</v>
      </c>
      <c r="O16" s="95"/>
      <c r="P16" s="95"/>
      <c r="Q16" s="21"/>
      <c r="R16" s="101">
        <v>71.05</v>
      </c>
      <c r="S16" s="101">
        <v>61.4</v>
      </c>
      <c r="T16" s="111">
        <v>99.31</v>
      </c>
      <c r="U16" s="95">
        <v>49.3</v>
      </c>
      <c r="V16" s="95"/>
      <c r="W16" s="95"/>
      <c r="X16" s="101">
        <v>98.25</v>
      </c>
      <c r="Y16" s="101">
        <v>91.23</v>
      </c>
      <c r="Z16" s="111">
        <v>100</v>
      </c>
      <c r="AA16" s="95">
        <v>97.18</v>
      </c>
      <c r="AB16" s="95"/>
      <c r="AC16" s="95"/>
      <c r="AD16" s="21">
        <v>4.38</v>
      </c>
      <c r="AE16" s="286">
        <v>3.75</v>
      </c>
      <c r="AF16" s="101">
        <v>6.06</v>
      </c>
      <c r="AG16" s="93">
        <v>3.63</v>
      </c>
      <c r="AH16" s="95"/>
      <c r="AI16" s="95"/>
      <c r="AM16" s="14"/>
      <c r="AX16" s="1"/>
      <c r="AY16" s="1"/>
      <c r="AZ16" s="1"/>
    </row>
    <row r="17" spans="2:53" x14ac:dyDescent="0.25">
      <c r="B17" s="221" t="s">
        <v>21</v>
      </c>
      <c r="C17" s="21"/>
      <c r="D17" s="101">
        <v>50</v>
      </c>
      <c r="E17" s="101">
        <v>0</v>
      </c>
      <c r="F17" s="111">
        <v>46.15</v>
      </c>
      <c r="G17" s="95">
        <v>15.38</v>
      </c>
      <c r="H17" s="95"/>
      <c r="I17" s="95"/>
      <c r="J17" s="21"/>
      <c r="K17" s="101">
        <v>92.86</v>
      </c>
      <c r="L17" s="101">
        <v>28.57</v>
      </c>
      <c r="M17" s="111">
        <v>100</v>
      </c>
      <c r="N17" s="95">
        <v>46.15</v>
      </c>
      <c r="O17" s="95"/>
      <c r="P17" s="95"/>
      <c r="Q17" s="21"/>
      <c r="R17" s="101">
        <v>100</v>
      </c>
      <c r="S17" s="101">
        <v>57.14</v>
      </c>
      <c r="T17" s="111">
        <v>100</v>
      </c>
      <c r="U17" s="95">
        <v>76.92</v>
      </c>
      <c r="V17" s="95"/>
      <c r="W17" s="95"/>
      <c r="X17" s="101">
        <v>100</v>
      </c>
      <c r="Y17" s="101">
        <v>100</v>
      </c>
      <c r="Z17" s="111">
        <v>100</v>
      </c>
      <c r="AA17" s="95">
        <v>100</v>
      </c>
      <c r="AB17" s="95"/>
      <c r="AC17" s="95"/>
      <c r="AD17" s="21">
        <v>6.36</v>
      </c>
      <c r="AE17" s="286">
        <v>3.6</v>
      </c>
      <c r="AF17" s="101">
        <v>6.31</v>
      </c>
      <c r="AG17" s="93">
        <v>4.62</v>
      </c>
      <c r="AH17" s="95"/>
      <c r="AI17" s="95"/>
      <c r="AM17" s="14"/>
      <c r="AX17" s="1"/>
      <c r="AY17" s="1"/>
      <c r="AZ17" s="1"/>
    </row>
    <row r="18" spans="2:53" x14ac:dyDescent="0.25">
      <c r="B18" s="221" t="s">
        <v>704</v>
      </c>
      <c r="C18" s="21"/>
      <c r="D18" s="101">
        <v>27.59</v>
      </c>
      <c r="E18" s="101">
        <v>20.69</v>
      </c>
      <c r="F18" s="111">
        <v>42.31</v>
      </c>
      <c r="G18" s="95">
        <v>19.23</v>
      </c>
      <c r="H18" s="95"/>
      <c r="I18" s="95"/>
      <c r="J18" s="21"/>
      <c r="K18" s="101">
        <v>62.07</v>
      </c>
      <c r="L18" s="101">
        <v>65.52</v>
      </c>
      <c r="M18" s="111">
        <v>100</v>
      </c>
      <c r="N18" s="95">
        <v>55.77</v>
      </c>
      <c r="O18" s="95"/>
      <c r="P18" s="95"/>
      <c r="Q18" s="21"/>
      <c r="R18" s="101">
        <v>75.86</v>
      </c>
      <c r="S18" s="101">
        <v>86.21</v>
      </c>
      <c r="T18" s="111">
        <v>100</v>
      </c>
      <c r="U18" s="95">
        <v>69.23</v>
      </c>
      <c r="V18" s="95"/>
      <c r="W18" s="95"/>
      <c r="X18" s="101">
        <v>89.66</v>
      </c>
      <c r="Y18" s="101">
        <v>86.21</v>
      </c>
      <c r="Z18" s="111">
        <v>100</v>
      </c>
      <c r="AA18" s="95">
        <v>94.23</v>
      </c>
      <c r="AB18" s="95"/>
      <c r="AC18" s="95"/>
      <c r="AD18" s="21">
        <v>4.8600000000000003</v>
      </c>
      <c r="AE18" s="286">
        <v>4.83</v>
      </c>
      <c r="AF18" s="101">
        <v>6.33</v>
      </c>
      <c r="AG18" s="93">
        <v>4.63</v>
      </c>
      <c r="AH18" s="95"/>
      <c r="AI18" s="95"/>
      <c r="AM18" s="14"/>
      <c r="AX18" s="1"/>
      <c r="AY18" s="1"/>
      <c r="AZ18" s="1"/>
    </row>
    <row r="19" spans="2:53" x14ac:dyDescent="0.25">
      <c r="B19" s="221" t="s">
        <v>705</v>
      </c>
      <c r="C19" s="21"/>
      <c r="D19" s="101">
        <v>13.33</v>
      </c>
      <c r="E19" s="101">
        <v>13.33</v>
      </c>
      <c r="F19" s="111">
        <v>28.26</v>
      </c>
      <c r="G19" s="95">
        <v>14.29</v>
      </c>
      <c r="H19" s="95"/>
      <c r="I19" s="95"/>
      <c r="J19" s="21"/>
      <c r="K19" s="101">
        <v>66.67</v>
      </c>
      <c r="L19" s="101">
        <v>40</v>
      </c>
      <c r="M19" s="111">
        <v>91.3</v>
      </c>
      <c r="N19" s="95">
        <v>54.76</v>
      </c>
      <c r="O19" s="95"/>
      <c r="P19" s="95"/>
      <c r="Q19" s="21"/>
      <c r="R19" s="101">
        <v>80</v>
      </c>
      <c r="S19" s="101">
        <v>66.67</v>
      </c>
      <c r="T19" s="111">
        <v>100</v>
      </c>
      <c r="U19" s="95">
        <v>85.71</v>
      </c>
      <c r="V19" s="95"/>
      <c r="W19" s="95"/>
      <c r="X19" s="101">
        <v>100</v>
      </c>
      <c r="Y19" s="101">
        <v>93.33</v>
      </c>
      <c r="Z19" s="111">
        <v>100</v>
      </c>
      <c r="AA19" s="95">
        <v>100</v>
      </c>
      <c r="AB19" s="95"/>
      <c r="AC19" s="95"/>
      <c r="AD19" s="21">
        <v>4.8</v>
      </c>
      <c r="AE19" s="286">
        <v>4.13</v>
      </c>
      <c r="AF19" s="101">
        <v>5.78</v>
      </c>
      <c r="AG19" s="93">
        <v>4.93</v>
      </c>
      <c r="AH19" s="95"/>
      <c r="AI19" s="95"/>
      <c r="AM19" s="14"/>
      <c r="AN19" s="119"/>
      <c r="AX19" s="1"/>
      <c r="AY19" s="1"/>
      <c r="AZ19" s="1"/>
    </row>
    <row r="20" spans="2:53" x14ac:dyDescent="0.25">
      <c r="B20" s="221" t="s">
        <v>706</v>
      </c>
      <c r="C20" s="21"/>
      <c r="D20" s="101">
        <v>5.95</v>
      </c>
      <c r="E20" s="101">
        <v>10.71</v>
      </c>
      <c r="F20" s="111">
        <v>25</v>
      </c>
      <c r="G20" s="95">
        <v>7.87</v>
      </c>
      <c r="H20" s="95"/>
      <c r="I20" s="95"/>
      <c r="J20" s="21"/>
      <c r="K20" s="101">
        <v>34.520000000000003</v>
      </c>
      <c r="L20" s="101">
        <v>44.05</v>
      </c>
      <c r="M20" s="111">
        <v>93.48</v>
      </c>
      <c r="N20" s="95">
        <v>28.09</v>
      </c>
      <c r="O20" s="95"/>
      <c r="P20" s="95"/>
      <c r="Q20" s="21"/>
      <c r="R20" s="101">
        <v>57.14</v>
      </c>
      <c r="S20" s="101">
        <v>50</v>
      </c>
      <c r="T20" s="111">
        <v>98.91</v>
      </c>
      <c r="U20" s="95">
        <v>44.94</v>
      </c>
      <c r="V20" s="95"/>
      <c r="W20" s="95"/>
      <c r="X20" s="101">
        <v>100</v>
      </c>
      <c r="Y20" s="101">
        <v>60.71</v>
      </c>
      <c r="Z20" s="111">
        <v>100</v>
      </c>
      <c r="AA20" s="95">
        <v>95.51</v>
      </c>
      <c r="AB20" s="95"/>
      <c r="AC20" s="95"/>
      <c r="AD20" s="21">
        <v>3.98</v>
      </c>
      <c r="AE20" s="286">
        <v>4.9800000000000004</v>
      </c>
      <c r="AF20" s="101">
        <v>5.77</v>
      </c>
      <c r="AG20" s="93">
        <v>3.47</v>
      </c>
      <c r="AH20" s="95"/>
      <c r="AI20" s="95"/>
      <c r="AJ20" s="14"/>
      <c r="AM20" s="14"/>
      <c r="AX20" s="1"/>
      <c r="AY20" s="1"/>
      <c r="AZ20" s="1"/>
    </row>
    <row r="21" spans="2:53" x14ac:dyDescent="0.25">
      <c r="B21" s="221" t="s">
        <v>707</v>
      </c>
      <c r="C21" s="21"/>
      <c r="D21" s="101">
        <v>2.38</v>
      </c>
      <c r="E21" s="101">
        <v>7.14</v>
      </c>
      <c r="F21" s="111">
        <v>25</v>
      </c>
      <c r="G21" s="95">
        <v>4.49</v>
      </c>
      <c r="H21" s="95"/>
      <c r="I21" s="95"/>
      <c r="J21" s="21"/>
      <c r="K21" s="101">
        <v>26.19</v>
      </c>
      <c r="L21" s="101">
        <v>30.95</v>
      </c>
      <c r="M21" s="111">
        <v>93.48</v>
      </c>
      <c r="N21" s="95">
        <v>20.22</v>
      </c>
      <c r="O21" s="95"/>
      <c r="P21" s="95"/>
      <c r="Q21" s="21"/>
      <c r="R21" s="101">
        <v>45.24</v>
      </c>
      <c r="S21" s="101">
        <v>48.81</v>
      </c>
      <c r="T21" s="111">
        <v>98.91</v>
      </c>
      <c r="U21" s="95">
        <v>40.450000000000003</v>
      </c>
      <c r="V21" s="95"/>
      <c r="W21" s="95"/>
      <c r="X21" s="101">
        <v>100</v>
      </c>
      <c r="Y21" s="101">
        <v>60.71</v>
      </c>
      <c r="Z21" s="111">
        <v>100</v>
      </c>
      <c r="AA21" s="95">
        <v>95.51</v>
      </c>
      <c r="AB21" s="95"/>
      <c r="AC21" s="95"/>
      <c r="AD21" s="21">
        <v>3.49</v>
      </c>
      <c r="AE21" s="286">
        <v>4.45</v>
      </c>
      <c r="AF21" s="101">
        <v>5.77</v>
      </c>
      <c r="AG21" s="93">
        <v>3.08</v>
      </c>
      <c r="AH21" s="95"/>
      <c r="AI21" s="95"/>
      <c r="AJ21" s="14"/>
      <c r="AM21" s="14"/>
      <c r="AO21" s="14"/>
      <c r="AX21" s="1"/>
      <c r="AY21" s="1"/>
      <c r="AZ21" s="1"/>
    </row>
    <row r="22" spans="2:53" x14ac:dyDescent="0.25">
      <c r="B22" s="221" t="s">
        <v>23</v>
      </c>
      <c r="C22" s="21"/>
      <c r="D22" s="101">
        <v>12.82</v>
      </c>
      <c r="E22" s="101">
        <v>28.21</v>
      </c>
      <c r="F22" s="111">
        <v>28.3</v>
      </c>
      <c r="G22" s="95">
        <v>16.670000000000002</v>
      </c>
      <c r="H22" s="95"/>
      <c r="I22" s="95"/>
      <c r="J22" s="21"/>
      <c r="K22" s="101">
        <v>51.28</v>
      </c>
      <c r="L22" s="101">
        <v>43.59</v>
      </c>
      <c r="M22" s="111">
        <v>84.91</v>
      </c>
      <c r="N22" s="95">
        <v>37.5</v>
      </c>
      <c r="O22" s="95"/>
      <c r="P22" s="95"/>
      <c r="Q22" s="21"/>
      <c r="R22" s="101">
        <v>76.92</v>
      </c>
      <c r="S22" s="101">
        <v>66.67</v>
      </c>
      <c r="T22" s="111">
        <v>100</v>
      </c>
      <c r="U22" s="95">
        <v>41.67</v>
      </c>
      <c r="V22" s="95"/>
      <c r="W22" s="95"/>
      <c r="X22" s="101">
        <v>94.87</v>
      </c>
      <c r="Y22" s="101">
        <v>97.44</v>
      </c>
      <c r="Z22" s="111">
        <v>100</v>
      </c>
      <c r="AA22" s="95">
        <v>100</v>
      </c>
      <c r="AB22" s="95"/>
      <c r="AC22" s="95"/>
      <c r="AD22" s="21">
        <v>4.37</v>
      </c>
      <c r="AE22" s="286">
        <v>4.6500000000000004</v>
      </c>
      <c r="AF22" s="101">
        <v>5.75</v>
      </c>
      <c r="AG22" s="93">
        <v>3.81</v>
      </c>
      <c r="AH22" s="95"/>
      <c r="AI22" s="95"/>
      <c r="AJ22" s="14"/>
      <c r="AM22" s="14"/>
      <c r="AO22" s="14"/>
      <c r="AX22" s="1"/>
      <c r="AY22" s="1"/>
      <c r="AZ22" s="1"/>
    </row>
    <row r="23" spans="2:53" x14ac:dyDescent="0.25">
      <c r="B23" s="221" t="s">
        <v>24</v>
      </c>
      <c r="C23" s="21"/>
      <c r="D23" s="101">
        <v>20</v>
      </c>
      <c r="E23" s="101">
        <v>10</v>
      </c>
      <c r="F23" s="111">
        <v>44.44</v>
      </c>
      <c r="G23" s="95">
        <v>44.44</v>
      </c>
      <c r="H23" s="95"/>
      <c r="I23" s="95"/>
      <c r="J23" s="21"/>
      <c r="K23" s="101">
        <v>50</v>
      </c>
      <c r="L23" s="101">
        <v>10</v>
      </c>
      <c r="M23" s="111">
        <v>100</v>
      </c>
      <c r="N23" s="95">
        <v>66.67</v>
      </c>
      <c r="O23" s="95"/>
      <c r="P23" s="95"/>
      <c r="Q23" s="21"/>
      <c r="R23" s="101">
        <v>70</v>
      </c>
      <c r="S23" s="101">
        <v>20</v>
      </c>
      <c r="T23" s="111">
        <v>100</v>
      </c>
      <c r="U23" s="95">
        <v>100</v>
      </c>
      <c r="V23" s="95"/>
      <c r="W23" s="95"/>
      <c r="X23" s="101">
        <v>100</v>
      </c>
      <c r="Y23" s="101">
        <v>30</v>
      </c>
      <c r="Z23" s="111">
        <v>100</v>
      </c>
      <c r="AA23" s="95">
        <v>100</v>
      </c>
      <c r="AB23" s="95"/>
      <c r="AC23" s="95"/>
      <c r="AD23" s="21">
        <v>4.9000000000000004</v>
      </c>
      <c r="AE23" s="286">
        <v>1.2</v>
      </c>
      <c r="AF23" s="101">
        <v>6.22</v>
      </c>
      <c r="AG23" s="93">
        <v>6</v>
      </c>
      <c r="AH23" s="95"/>
      <c r="AI23" s="95"/>
      <c r="AJ23" s="14"/>
      <c r="AM23" s="14"/>
      <c r="AO23" s="14"/>
      <c r="AX23" s="1"/>
      <c r="AY23" s="1"/>
      <c r="AZ23" s="1"/>
    </row>
    <row r="24" spans="2:53" ht="19.5" customHeight="1" x14ac:dyDescent="0.25">
      <c r="B24" s="1"/>
      <c r="D24" s="1"/>
      <c r="E24" s="1"/>
      <c r="I24" s="1"/>
      <c r="AF24" s="119"/>
      <c r="AP24" s="1" t="s">
        <v>32</v>
      </c>
      <c r="AZ24" s="1"/>
      <c r="BA24" s="14"/>
    </row>
    <row r="25" spans="2:53" x14ac:dyDescent="0.25">
      <c r="B25" s="1"/>
      <c r="D25" s="1"/>
      <c r="E25" s="1"/>
      <c r="I25" s="1"/>
      <c r="AX25" s="1"/>
      <c r="AY25" s="1"/>
      <c r="AZ25" s="1"/>
    </row>
    <row r="26" spans="2:53" x14ac:dyDescent="0.25">
      <c r="B26" s="1"/>
      <c r="D26" s="1"/>
      <c r="E26" s="1"/>
      <c r="I26" s="1"/>
      <c r="AX26" s="1"/>
      <c r="AY26" s="1"/>
      <c r="AZ26" s="1"/>
    </row>
    <row r="27" spans="2:53" x14ac:dyDescent="0.25">
      <c r="B27" s="1"/>
      <c r="D27" s="1"/>
      <c r="E27" s="1"/>
      <c r="I27" s="1"/>
      <c r="AX27" s="1"/>
      <c r="AY27" s="1"/>
      <c r="AZ27" s="1"/>
    </row>
    <row r="28" spans="2:53" x14ac:dyDescent="0.25">
      <c r="B28" s="1"/>
      <c r="D28" s="1"/>
      <c r="E28" s="1"/>
      <c r="I28" s="1"/>
      <c r="AX28" s="1"/>
      <c r="AY28" s="1"/>
      <c r="AZ28" s="1"/>
    </row>
    <row r="29" spans="2:53" x14ac:dyDescent="0.25">
      <c r="B29" s="1"/>
      <c r="D29" s="1"/>
      <c r="E29" s="1"/>
      <c r="I29" s="1"/>
      <c r="AX29" s="1"/>
      <c r="AY29" s="1"/>
      <c r="AZ29" s="1"/>
    </row>
    <row r="30" spans="2:53" x14ac:dyDescent="0.25">
      <c r="B30" s="1"/>
      <c r="D30" s="1"/>
      <c r="E30" s="1"/>
      <c r="I30" s="1"/>
      <c r="AX30" s="1"/>
      <c r="AY30" s="1"/>
      <c r="AZ30" s="1"/>
    </row>
    <row r="31" spans="2:53" x14ac:dyDescent="0.25">
      <c r="B31" s="1"/>
      <c r="D31" s="1"/>
      <c r="E31" s="1"/>
      <c r="I31" s="1"/>
      <c r="AX31" s="1"/>
      <c r="AY31" s="1"/>
      <c r="AZ31" s="1"/>
    </row>
    <row r="32" spans="2:53" x14ac:dyDescent="0.25">
      <c r="B32" s="1"/>
      <c r="D32" s="1"/>
      <c r="E32" s="1"/>
      <c r="I32" s="1"/>
      <c r="AX32" s="1"/>
      <c r="AY32" s="1"/>
      <c r="AZ32" s="1"/>
    </row>
    <row r="33" spans="2:52" x14ac:dyDescent="0.25">
      <c r="B33" s="1"/>
      <c r="D33" s="1"/>
      <c r="E33" s="1"/>
      <c r="I33" s="1"/>
      <c r="AX33" s="1"/>
      <c r="AY33" s="1"/>
      <c r="AZ33" s="1"/>
    </row>
    <row r="34" spans="2:52" x14ac:dyDescent="0.25">
      <c r="B34" s="1"/>
      <c r="D34" s="1"/>
      <c r="E34" s="1"/>
      <c r="I34" s="1"/>
      <c r="AX34" s="1"/>
      <c r="AY34" s="1"/>
      <c r="AZ34" s="1"/>
    </row>
    <row r="35" spans="2:52" x14ac:dyDescent="0.25">
      <c r="B35" s="1"/>
      <c r="D35" s="1"/>
      <c r="E35" s="1"/>
      <c r="I35" s="1"/>
      <c r="AX35" s="1"/>
      <c r="AY35" s="1"/>
      <c r="AZ35" s="1"/>
    </row>
    <row r="36" spans="2:52" x14ac:dyDescent="0.25">
      <c r="B36" s="1"/>
      <c r="D36" s="1"/>
      <c r="E36" s="1"/>
      <c r="I36" s="1"/>
      <c r="AX36" s="1"/>
      <c r="AY36" s="1"/>
      <c r="AZ36" s="1"/>
    </row>
    <row r="37" spans="2:52" x14ac:dyDescent="0.25">
      <c r="B37" s="1"/>
      <c r="D37" s="1"/>
      <c r="E37" s="1"/>
      <c r="I37" s="1"/>
      <c r="AX37" s="1"/>
      <c r="AY37" s="1"/>
      <c r="AZ37" s="1"/>
    </row>
    <row r="38" spans="2:52" x14ac:dyDescent="0.25">
      <c r="B38" s="1"/>
      <c r="D38" s="1"/>
      <c r="E38" s="1"/>
      <c r="I38" s="1"/>
      <c r="AX38" s="1"/>
      <c r="AY38" s="1"/>
      <c r="AZ38" s="1"/>
    </row>
    <row r="39" spans="2:52" x14ac:dyDescent="0.25">
      <c r="B39" s="1"/>
      <c r="D39" s="1"/>
      <c r="E39" s="1"/>
      <c r="I39" s="1"/>
      <c r="AX39" s="1"/>
      <c r="AY39" s="1"/>
      <c r="AZ39" s="1"/>
    </row>
    <row r="40" spans="2:52" x14ac:dyDescent="0.25">
      <c r="B40" s="1"/>
      <c r="D40" s="1"/>
      <c r="E40" s="1"/>
      <c r="I40" s="1"/>
      <c r="AX40" s="1"/>
      <c r="AY40" s="1"/>
      <c r="AZ40" s="1"/>
    </row>
    <row r="41" spans="2:52" x14ac:dyDescent="0.25">
      <c r="B41" s="1"/>
      <c r="D41" s="1"/>
      <c r="E41" s="1"/>
      <c r="I41" s="1"/>
      <c r="AX41" s="1"/>
      <c r="AY41" s="1"/>
      <c r="AZ41" s="1"/>
    </row>
    <row r="42" spans="2:52" x14ac:dyDescent="0.25">
      <c r="B42" s="1"/>
      <c r="D42" s="1"/>
      <c r="E42" s="1"/>
      <c r="I42" s="1"/>
      <c r="AX42" s="1"/>
      <c r="AY42" s="1"/>
      <c r="AZ42" s="1"/>
    </row>
    <row r="43" spans="2:52" x14ac:dyDescent="0.25">
      <c r="B43" s="1"/>
      <c r="D43" s="1"/>
      <c r="E43" s="1"/>
      <c r="I43" s="1"/>
      <c r="AX43" s="1"/>
      <c r="AY43" s="1"/>
      <c r="AZ43" s="1"/>
    </row>
    <row r="44" spans="2:52" x14ac:dyDescent="0.25">
      <c r="B44" s="1"/>
      <c r="D44" s="1"/>
      <c r="E44" s="1"/>
      <c r="I44" s="1"/>
      <c r="AX44" s="1"/>
      <c r="AY44" s="1"/>
      <c r="AZ44" s="1"/>
    </row>
    <row r="45" spans="2:52" x14ac:dyDescent="0.25">
      <c r="B45" s="1"/>
      <c r="D45" s="1"/>
      <c r="E45" s="1"/>
      <c r="I45" s="1"/>
      <c r="AX45" s="1"/>
      <c r="AY45" s="1"/>
      <c r="AZ45" s="1"/>
    </row>
    <row r="46" spans="2:52" x14ac:dyDescent="0.25">
      <c r="B46" s="1"/>
      <c r="D46" s="1"/>
      <c r="E46" s="1"/>
      <c r="I46" s="1"/>
      <c r="AX46" s="1"/>
      <c r="AY46" s="1"/>
      <c r="AZ46" s="1"/>
    </row>
    <row r="47" spans="2:52" x14ac:dyDescent="0.25">
      <c r="B47" s="1"/>
      <c r="D47" s="1"/>
      <c r="E47" s="1"/>
      <c r="I47" s="1"/>
      <c r="AX47" s="1"/>
      <c r="AY47" s="1"/>
      <c r="AZ47" s="1"/>
    </row>
    <row r="48" spans="2:52" x14ac:dyDescent="0.25">
      <c r="B48" s="1"/>
      <c r="D48" s="1"/>
      <c r="E48" s="1"/>
      <c r="I48" s="1"/>
      <c r="AX48" s="1"/>
      <c r="AY48" s="1"/>
      <c r="AZ48" s="1"/>
    </row>
    <row r="49" spans="2:52" x14ac:dyDescent="0.25">
      <c r="B49" s="1"/>
      <c r="D49" s="1"/>
      <c r="E49" s="1"/>
      <c r="I49" s="1"/>
      <c r="AX49" s="1"/>
      <c r="AY49" s="1"/>
      <c r="AZ49" s="1"/>
    </row>
    <row r="50" spans="2:52" x14ac:dyDescent="0.25">
      <c r="B50" s="1"/>
      <c r="D50" s="1"/>
      <c r="E50" s="1"/>
      <c r="I50" s="1"/>
      <c r="AX50" s="1"/>
      <c r="AY50" s="1"/>
      <c r="AZ50" s="1"/>
    </row>
    <row r="51" spans="2:52" x14ac:dyDescent="0.25">
      <c r="B51" s="1"/>
      <c r="D51" s="1"/>
      <c r="E51" s="1"/>
      <c r="I51" s="1"/>
      <c r="AX51" s="1"/>
      <c r="AY51" s="1"/>
      <c r="AZ51" s="1"/>
    </row>
    <row r="52" spans="2:52" x14ac:dyDescent="0.25">
      <c r="B52" s="1"/>
      <c r="D52" s="1"/>
      <c r="E52" s="1"/>
      <c r="I52" s="1"/>
      <c r="AX52" s="1"/>
      <c r="AY52" s="1"/>
      <c r="AZ52" s="1"/>
    </row>
    <row r="53" spans="2:52" x14ac:dyDescent="0.25">
      <c r="B53" s="1"/>
      <c r="D53" s="1"/>
      <c r="E53" s="1"/>
      <c r="I53" s="1"/>
      <c r="AX53" s="1"/>
      <c r="AY53" s="1"/>
      <c r="AZ53" s="1"/>
    </row>
    <row r="54" spans="2:52" x14ac:dyDescent="0.25">
      <c r="B54" s="1"/>
      <c r="D54" s="1"/>
      <c r="E54" s="1"/>
      <c r="I54" s="1"/>
      <c r="AX54" s="1"/>
      <c r="AY54" s="1"/>
      <c r="AZ54" s="1"/>
    </row>
    <row r="55" spans="2:52" x14ac:dyDescent="0.25">
      <c r="B55" s="1"/>
      <c r="D55" s="1"/>
      <c r="E55" s="1"/>
      <c r="I55" s="1"/>
      <c r="AX55" s="1"/>
      <c r="AY55" s="1"/>
      <c r="AZ55" s="1"/>
    </row>
    <row r="56" spans="2:52" x14ac:dyDescent="0.25">
      <c r="B56" s="1"/>
      <c r="D56" s="1"/>
      <c r="E56" s="1"/>
      <c r="I56" s="1"/>
      <c r="AX56" s="1"/>
      <c r="AY56" s="1"/>
      <c r="AZ56" s="1"/>
    </row>
    <row r="57" spans="2:52" x14ac:dyDescent="0.25">
      <c r="B57" s="1"/>
      <c r="D57" s="1"/>
      <c r="E57" s="1"/>
      <c r="I57" s="1"/>
      <c r="AX57" s="1"/>
      <c r="AY57" s="1"/>
      <c r="AZ57" s="1"/>
    </row>
    <row r="58" spans="2:52" x14ac:dyDescent="0.25">
      <c r="B58" s="1"/>
      <c r="D58" s="1"/>
      <c r="E58" s="1"/>
      <c r="I58" s="1"/>
      <c r="AX58" s="1"/>
      <c r="AY58" s="1"/>
      <c r="AZ58" s="1"/>
    </row>
  </sheetData>
  <customSheetViews>
    <customSheetView guid="{8762D6F1-DE76-4F06-B9D6-B302C826DC47}" scale="85" showGridLines="0">
      <selection activeCell="A36" sqref="A36:XFD36"/>
      <pageMargins left="0.7" right="0.7" top="0.75" bottom="0.75" header="0.3" footer="0.3"/>
      <pageSetup orientation="portrait" r:id="rId1"/>
    </customSheetView>
    <customSheetView guid="{23395D03-89BE-4DF3-B79C-D3641E8B847E}" scale="85" showGridLines="0">
      <pane xSplit="2" ySplit="3" topLeftCell="C4" activePane="bottomRight" state="frozen"/>
      <selection pane="bottomRight" activeCell="AE17" sqref="AE17"/>
      <pageMargins left="0.7" right="0.7" top="0.75" bottom="0.75" header="0.3" footer="0.3"/>
      <pageSetup orientation="portrait" r:id="rId2"/>
    </customSheetView>
    <customSheetView guid="{9390C81B-0B2D-465B-841E-420A136DC203}" scale="85" showGridLines="0">
      <pane xSplit="2" ySplit="3" topLeftCell="C4" activePane="bottomRight" state="frozen"/>
      <selection pane="bottomRight" activeCell="O29" sqref="O29:U31"/>
      <pageMargins left="0.7" right="0.7" top="0.75" bottom="0.75" header="0.3" footer="0.3"/>
      <pageSetup orientation="portrait" r:id="rId3"/>
    </customSheetView>
  </customSheetViews>
  <mergeCells count="5">
    <mergeCell ref="C3:I3"/>
    <mergeCell ref="J3:P3"/>
    <mergeCell ref="Q3:W3"/>
    <mergeCell ref="X3:AC3"/>
    <mergeCell ref="AD3:AI3"/>
  </mergeCells>
  <pageMargins left="0.7" right="0.7" top="0.75" bottom="0.75" header="0.3" footer="0.3"/>
  <pageSetup orientation="portrait" r:id="rId4"/>
  <drawing r:id="rId5"/>
  <legacy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V49"/>
  <sheetViews>
    <sheetView showGridLines="0" topLeftCell="A17" zoomScale="115" zoomScaleNormal="115" workbookViewId="0">
      <selection activeCell="A28" sqref="A28:XFD49"/>
    </sheetView>
  </sheetViews>
  <sheetFormatPr defaultRowHeight="15" x14ac:dyDescent="0.25"/>
  <cols>
    <col min="1" max="1" width="3.5703125" style="1" customWidth="1"/>
    <col min="2" max="2" width="3.7109375" style="1" customWidth="1"/>
    <col min="3" max="3" width="28.140625" style="1" bestFit="1" customWidth="1"/>
    <col min="4" max="5" width="5.42578125" hidden="1" customWidth="1"/>
    <col min="6" max="14" width="5.42578125" style="1" hidden="1" customWidth="1"/>
    <col min="15" max="25" width="5.42578125" style="1" customWidth="1"/>
    <col min="26" max="26" width="11.140625" style="1" customWidth="1"/>
    <col min="27" max="29" width="5.42578125" style="1" customWidth="1"/>
    <col min="30" max="30" width="14.7109375" style="1" customWidth="1"/>
    <col min="31" max="31" width="6.7109375" style="1" customWidth="1"/>
    <col min="32" max="32" width="4.140625" style="1" bestFit="1" customWidth="1"/>
    <col min="33" max="34" width="4" style="1" bestFit="1" customWidth="1"/>
    <col min="35" max="35" width="4.140625" style="1" bestFit="1" customWidth="1"/>
    <col min="36" max="37" width="3.85546875" style="1" bestFit="1" customWidth="1"/>
    <col min="38" max="38" width="4.140625" style="1" bestFit="1" customWidth="1"/>
    <col min="39" max="39" width="4.5703125" style="1" bestFit="1" customWidth="1"/>
    <col min="40" max="41" width="6.7109375" style="1" customWidth="1"/>
    <col min="42" max="42" width="4.140625" style="1" bestFit="1" customWidth="1"/>
    <col min="43" max="44" width="4" style="1" bestFit="1" customWidth="1"/>
    <col min="45" max="46" width="4.140625" style="1" bestFit="1" customWidth="1"/>
    <col min="47" max="48" width="4" style="1" bestFit="1" customWidth="1"/>
    <col min="49" max="49" width="4.140625" style="1" bestFit="1" customWidth="1"/>
    <col min="50" max="51" width="3.85546875" style="1" bestFit="1" customWidth="1"/>
    <col min="52" max="52" width="4.140625" style="1" bestFit="1" customWidth="1"/>
    <col min="53" max="53" width="4.5703125" style="1" bestFit="1" customWidth="1"/>
    <col min="54" max="58" width="6.7109375" style="1" customWidth="1"/>
    <col min="59" max="59" width="9.140625" style="1" customWidth="1"/>
    <col min="60" max="16384" width="9.140625" style="1"/>
  </cols>
  <sheetData>
    <row r="4" spans="3:25" ht="15.75" thickBot="1" x14ac:dyDescent="0.3">
      <c r="D4" s="115"/>
      <c r="E4" s="115"/>
    </row>
    <row r="5" spans="3:25" ht="15.75" thickBot="1" x14ac:dyDescent="0.3">
      <c r="C5" s="23"/>
      <c r="D5" s="301" t="s">
        <v>28</v>
      </c>
      <c r="E5" s="302"/>
      <c r="F5" s="302"/>
      <c r="G5" s="302"/>
      <c r="H5" s="302"/>
      <c r="I5" s="302"/>
      <c r="J5" s="302"/>
      <c r="K5" s="302"/>
      <c r="L5" s="302"/>
      <c r="M5" s="303"/>
      <c r="N5" s="169"/>
      <c r="O5" s="301" t="s">
        <v>753</v>
      </c>
      <c r="P5" s="302"/>
      <c r="Q5" s="302"/>
      <c r="R5" s="302"/>
      <c r="S5" s="302"/>
      <c r="T5" s="302"/>
      <c r="U5" s="302"/>
      <c r="V5" s="302"/>
      <c r="W5" s="302"/>
      <c r="X5" s="303"/>
      <c r="Y5" s="25"/>
    </row>
    <row r="6" spans="3:25" ht="15.75" thickBot="1" x14ac:dyDescent="0.3">
      <c r="C6" s="26" t="s">
        <v>13</v>
      </c>
      <c r="D6" s="173">
        <v>9</v>
      </c>
      <c r="E6" s="171">
        <v>8</v>
      </c>
      <c r="F6" s="173">
        <v>7</v>
      </c>
      <c r="G6" s="171">
        <v>6</v>
      </c>
      <c r="H6" s="173">
        <v>5</v>
      </c>
      <c r="I6" s="171">
        <v>4</v>
      </c>
      <c r="J6" s="173">
        <v>3</v>
      </c>
      <c r="K6" s="171">
        <v>2</v>
      </c>
      <c r="L6" s="173">
        <v>1</v>
      </c>
      <c r="M6" s="172" t="s">
        <v>662</v>
      </c>
      <c r="N6" s="169"/>
      <c r="O6" s="173">
        <v>9</v>
      </c>
      <c r="P6" s="171">
        <v>8</v>
      </c>
      <c r="Q6" s="173">
        <v>7</v>
      </c>
      <c r="R6" s="171">
        <v>6</v>
      </c>
      <c r="S6" s="173">
        <v>5</v>
      </c>
      <c r="T6" s="171">
        <v>4</v>
      </c>
      <c r="U6" s="173">
        <v>3</v>
      </c>
      <c r="V6" s="171">
        <v>2</v>
      </c>
      <c r="W6" s="173">
        <v>1</v>
      </c>
      <c r="X6" s="172" t="s">
        <v>662</v>
      </c>
      <c r="Y6" s="25"/>
    </row>
    <row r="7" spans="3:25" x14ac:dyDescent="0.25">
      <c r="C7" s="122" t="s">
        <v>14</v>
      </c>
      <c r="D7" s="51" t="s">
        <v>664</v>
      </c>
      <c r="E7" s="144" t="s">
        <v>664</v>
      </c>
      <c r="F7" s="52">
        <v>8</v>
      </c>
      <c r="G7" s="52">
        <v>10</v>
      </c>
      <c r="H7" s="52">
        <v>12</v>
      </c>
      <c r="I7" s="52">
        <v>2</v>
      </c>
      <c r="J7" s="52" t="s">
        <v>664</v>
      </c>
      <c r="K7" s="52" t="s">
        <v>664</v>
      </c>
      <c r="L7" s="52" t="s">
        <v>664</v>
      </c>
      <c r="M7" s="53" t="s">
        <v>664</v>
      </c>
      <c r="N7" s="117">
        <f t="shared" ref="N7:N26" si="0">SUM(D7:M7)</f>
        <v>32</v>
      </c>
      <c r="O7" s="51">
        <v>3</v>
      </c>
      <c r="P7" s="144">
        <v>3</v>
      </c>
      <c r="Q7" s="52">
        <v>2</v>
      </c>
      <c r="R7" s="52">
        <v>5</v>
      </c>
      <c r="S7" s="52">
        <v>8</v>
      </c>
      <c r="T7" s="52">
        <v>9</v>
      </c>
      <c r="U7" s="52">
        <v>1</v>
      </c>
      <c r="V7" s="52">
        <v>1</v>
      </c>
      <c r="W7" s="52" t="s">
        <v>664</v>
      </c>
      <c r="X7" s="53" t="s">
        <v>664</v>
      </c>
      <c r="Y7" s="270">
        <f t="shared" ref="Y7:Y26" si="1">SUM(O7:X7)</f>
        <v>32</v>
      </c>
    </row>
    <row r="8" spans="3:25" x14ac:dyDescent="0.25">
      <c r="C8" s="122" t="s">
        <v>701</v>
      </c>
      <c r="D8" s="103" t="s">
        <v>664</v>
      </c>
      <c r="E8" s="145">
        <v>1</v>
      </c>
      <c r="F8" s="11">
        <v>21</v>
      </c>
      <c r="G8" s="11">
        <v>24</v>
      </c>
      <c r="H8" s="186">
        <v>6</v>
      </c>
      <c r="I8" s="11" t="s">
        <v>664</v>
      </c>
      <c r="J8" s="11" t="s">
        <v>664</v>
      </c>
      <c r="K8" s="11" t="s">
        <v>664</v>
      </c>
      <c r="L8" s="11" t="s">
        <v>664</v>
      </c>
      <c r="M8" s="104" t="s">
        <v>664</v>
      </c>
      <c r="N8" s="117">
        <f t="shared" si="0"/>
        <v>52</v>
      </c>
      <c r="O8" s="103" t="s">
        <v>664</v>
      </c>
      <c r="P8" s="145">
        <v>5</v>
      </c>
      <c r="Q8" s="11">
        <v>6</v>
      </c>
      <c r="R8" s="186">
        <v>12</v>
      </c>
      <c r="S8" s="11">
        <v>10</v>
      </c>
      <c r="T8" s="11">
        <v>12</v>
      </c>
      <c r="U8" s="11">
        <v>5</v>
      </c>
      <c r="V8" s="11">
        <v>1</v>
      </c>
      <c r="W8" s="11">
        <v>1</v>
      </c>
      <c r="X8" s="104" t="s">
        <v>664</v>
      </c>
      <c r="Y8" s="270">
        <f t="shared" si="1"/>
        <v>52</v>
      </c>
    </row>
    <row r="9" spans="3:25" x14ac:dyDescent="0.25">
      <c r="C9" s="122" t="s">
        <v>15</v>
      </c>
      <c r="D9" s="103" t="s">
        <v>664</v>
      </c>
      <c r="E9" s="145">
        <v>4</v>
      </c>
      <c r="F9" s="11">
        <v>16</v>
      </c>
      <c r="G9" s="11">
        <v>10</v>
      </c>
      <c r="H9" s="186">
        <v>9</v>
      </c>
      <c r="I9" s="11">
        <v>5</v>
      </c>
      <c r="J9" s="11" t="s">
        <v>664</v>
      </c>
      <c r="K9" s="11" t="s">
        <v>664</v>
      </c>
      <c r="L9" s="11" t="s">
        <v>664</v>
      </c>
      <c r="M9" s="104" t="s">
        <v>664</v>
      </c>
      <c r="N9" s="117">
        <f t="shared" si="0"/>
        <v>44</v>
      </c>
      <c r="O9" s="103" t="s">
        <v>664</v>
      </c>
      <c r="P9" s="145">
        <v>1</v>
      </c>
      <c r="Q9" s="11">
        <v>7</v>
      </c>
      <c r="R9" s="186">
        <v>8</v>
      </c>
      <c r="S9" s="11">
        <v>5</v>
      </c>
      <c r="T9" s="11">
        <v>12</v>
      </c>
      <c r="U9" s="11">
        <v>3</v>
      </c>
      <c r="V9" s="11">
        <v>6</v>
      </c>
      <c r="W9" s="11">
        <v>1</v>
      </c>
      <c r="X9" s="104" t="s">
        <v>664</v>
      </c>
      <c r="Y9" s="270">
        <f t="shared" si="1"/>
        <v>43</v>
      </c>
    </row>
    <row r="10" spans="3:25" x14ac:dyDescent="0.25">
      <c r="C10" s="122" t="s">
        <v>702</v>
      </c>
      <c r="D10" s="103" t="s">
        <v>664</v>
      </c>
      <c r="E10" s="145">
        <v>1</v>
      </c>
      <c r="F10" s="11">
        <v>21</v>
      </c>
      <c r="G10" s="11">
        <v>24</v>
      </c>
      <c r="H10" s="186">
        <v>6</v>
      </c>
      <c r="I10" s="11" t="s">
        <v>664</v>
      </c>
      <c r="J10" s="11" t="s">
        <v>664</v>
      </c>
      <c r="K10" s="11" t="s">
        <v>664</v>
      </c>
      <c r="L10" s="11" t="s">
        <v>664</v>
      </c>
      <c r="M10" s="104" t="s">
        <v>664</v>
      </c>
      <c r="N10" s="117">
        <f t="shared" si="0"/>
        <v>52</v>
      </c>
      <c r="O10" s="103" t="s">
        <v>664</v>
      </c>
      <c r="P10" s="145">
        <v>5</v>
      </c>
      <c r="Q10" s="11">
        <v>2</v>
      </c>
      <c r="R10" s="186">
        <v>12</v>
      </c>
      <c r="S10" s="11">
        <v>13</v>
      </c>
      <c r="T10" s="11">
        <v>10</v>
      </c>
      <c r="U10" s="11">
        <v>6</v>
      </c>
      <c r="V10" s="11">
        <v>2</v>
      </c>
      <c r="W10" s="11">
        <v>1</v>
      </c>
      <c r="X10" s="104" t="s">
        <v>664</v>
      </c>
      <c r="Y10" s="270">
        <f t="shared" si="1"/>
        <v>51</v>
      </c>
    </row>
    <row r="11" spans="3:25" x14ac:dyDescent="0.25">
      <c r="C11" s="122" t="s">
        <v>703</v>
      </c>
      <c r="D11" s="103" t="s">
        <v>664</v>
      </c>
      <c r="E11" s="145" t="s">
        <v>664</v>
      </c>
      <c r="F11" s="11">
        <v>5</v>
      </c>
      <c r="G11" s="11">
        <v>4</v>
      </c>
      <c r="H11" s="186">
        <v>1</v>
      </c>
      <c r="I11" s="11" t="s">
        <v>664</v>
      </c>
      <c r="J11" s="11" t="s">
        <v>664</v>
      </c>
      <c r="K11" s="11" t="s">
        <v>664</v>
      </c>
      <c r="L11" s="11" t="s">
        <v>664</v>
      </c>
      <c r="M11" s="104" t="s">
        <v>664</v>
      </c>
      <c r="N11" s="117">
        <f t="shared" si="0"/>
        <v>10</v>
      </c>
      <c r="O11" s="103" t="s">
        <v>664</v>
      </c>
      <c r="P11" s="145" t="s">
        <v>664</v>
      </c>
      <c r="Q11" s="11">
        <v>4</v>
      </c>
      <c r="R11" s="186">
        <v>1</v>
      </c>
      <c r="S11" s="11">
        <v>2</v>
      </c>
      <c r="T11" s="11">
        <v>1</v>
      </c>
      <c r="U11" s="11">
        <v>1</v>
      </c>
      <c r="V11" s="11">
        <v>1</v>
      </c>
      <c r="W11" s="11" t="s">
        <v>664</v>
      </c>
      <c r="X11" s="104" t="s">
        <v>664</v>
      </c>
      <c r="Y11" s="270">
        <f t="shared" si="1"/>
        <v>10</v>
      </c>
    </row>
    <row r="12" spans="3:25" x14ac:dyDescent="0.25">
      <c r="C12" s="122" t="s">
        <v>668</v>
      </c>
      <c r="D12" s="103">
        <v>1</v>
      </c>
      <c r="E12" s="145">
        <v>5</v>
      </c>
      <c r="F12" s="11">
        <v>54</v>
      </c>
      <c r="G12" s="11">
        <v>48</v>
      </c>
      <c r="H12" s="186">
        <v>26</v>
      </c>
      <c r="I12" s="11">
        <v>7</v>
      </c>
      <c r="J12" s="11">
        <v>3</v>
      </c>
      <c r="K12" s="11" t="s">
        <v>664</v>
      </c>
      <c r="L12" s="11" t="s">
        <v>664</v>
      </c>
      <c r="M12" s="104" t="s">
        <v>664</v>
      </c>
      <c r="N12" s="117">
        <f t="shared" si="0"/>
        <v>144</v>
      </c>
      <c r="O12" s="103" t="s">
        <v>664</v>
      </c>
      <c r="P12" s="145">
        <v>2</v>
      </c>
      <c r="Q12" s="11">
        <v>9</v>
      </c>
      <c r="R12" s="186">
        <v>19</v>
      </c>
      <c r="S12" s="11">
        <v>30</v>
      </c>
      <c r="T12" s="11">
        <v>34</v>
      </c>
      <c r="U12" s="11">
        <v>44</v>
      </c>
      <c r="V12" s="11">
        <v>4</v>
      </c>
      <c r="W12" s="11">
        <v>1</v>
      </c>
      <c r="X12" s="104">
        <v>1</v>
      </c>
      <c r="Y12" s="270">
        <f t="shared" si="1"/>
        <v>144</v>
      </c>
    </row>
    <row r="13" spans="3:25" x14ac:dyDescent="0.25">
      <c r="C13" s="122" t="s">
        <v>16</v>
      </c>
      <c r="D13" s="103">
        <v>1</v>
      </c>
      <c r="E13" s="145">
        <v>5</v>
      </c>
      <c r="F13" s="11">
        <v>54</v>
      </c>
      <c r="G13" s="11">
        <v>48</v>
      </c>
      <c r="H13" s="186">
        <v>26</v>
      </c>
      <c r="I13" s="11">
        <v>7</v>
      </c>
      <c r="J13" s="11">
        <v>3</v>
      </c>
      <c r="K13" s="11" t="s">
        <v>664</v>
      </c>
      <c r="L13" s="11" t="s">
        <v>664</v>
      </c>
      <c r="M13" s="104" t="s">
        <v>664</v>
      </c>
      <c r="N13" s="117">
        <f t="shared" si="0"/>
        <v>144</v>
      </c>
      <c r="O13" s="103" t="s">
        <v>664</v>
      </c>
      <c r="P13" s="145">
        <v>2</v>
      </c>
      <c r="Q13" s="11">
        <v>13</v>
      </c>
      <c r="R13" s="186">
        <v>16</v>
      </c>
      <c r="S13" s="11">
        <v>37</v>
      </c>
      <c r="T13" s="11">
        <v>41</v>
      </c>
      <c r="U13" s="11">
        <v>16</v>
      </c>
      <c r="V13" s="11">
        <v>9</v>
      </c>
      <c r="W13" s="11">
        <v>3</v>
      </c>
      <c r="X13" s="104" t="s">
        <v>664</v>
      </c>
      <c r="Y13" s="270">
        <f t="shared" si="1"/>
        <v>137</v>
      </c>
    </row>
    <row r="14" spans="3:25" x14ac:dyDescent="0.25">
      <c r="C14" s="122" t="s">
        <v>722</v>
      </c>
      <c r="D14" s="103" t="s">
        <v>664</v>
      </c>
      <c r="E14" s="145" t="s">
        <v>664</v>
      </c>
      <c r="F14" s="11">
        <v>6</v>
      </c>
      <c r="G14" s="11">
        <v>14</v>
      </c>
      <c r="H14" s="186">
        <v>12</v>
      </c>
      <c r="I14" s="11">
        <v>2</v>
      </c>
      <c r="J14" s="11" t="s">
        <v>664</v>
      </c>
      <c r="K14" s="11" t="s">
        <v>664</v>
      </c>
      <c r="L14" s="11" t="s">
        <v>664</v>
      </c>
      <c r="M14" s="104" t="s">
        <v>664</v>
      </c>
      <c r="N14" s="117">
        <f t="shared" si="0"/>
        <v>34</v>
      </c>
      <c r="O14" s="103" t="s">
        <v>664</v>
      </c>
      <c r="P14" s="145" t="s">
        <v>664</v>
      </c>
      <c r="Q14" s="186">
        <v>2</v>
      </c>
      <c r="R14" s="186">
        <v>4</v>
      </c>
      <c r="S14" s="186">
        <v>8</v>
      </c>
      <c r="T14" s="186">
        <v>9</v>
      </c>
      <c r="U14" s="186">
        <v>8</v>
      </c>
      <c r="V14" s="186">
        <v>2</v>
      </c>
      <c r="W14" s="186">
        <v>1</v>
      </c>
      <c r="X14" s="104" t="s">
        <v>664</v>
      </c>
      <c r="Y14" s="270">
        <f t="shared" si="1"/>
        <v>34</v>
      </c>
    </row>
    <row r="15" spans="3:25" x14ac:dyDescent="0.25">
      <c r="C15" s="122" t="s">
        <v>17</v>
      </c>
      <c r="D15" s="103" t="s">
        <v>664</v>
      </c>
      <c r="E15" s="145">
        <v>2</v>
      </c>
      <c r="F15" s="11">
        <v>20</v>
      </c>
      <c r="G15" s="11">
        <v>22</v>
      </c>
      <c r="H15" s="186">
        <v>12</v>
      </c>
      <c r="I15" s="11">
        <v>6</v>
      </c>
      <c r="J15" s="11">
        <v>1</v>
      </c>
      <c r="K15" s="11" t="s">
        <v>664</v>
      </c>
      <c r="L15" s="11" t="s">
        <v>664</v>
      </c>
      <c r="M15" s="104" t="s">
        <v>664</v>
      </c>
      <c r="N15" s="117">
        <f t="shared" si="0"/>
        <v>63</v>
      </c>
      <c r="O15" s="103" t="s">
        <v>664</v>
      </c>
      <c r="P15" s="145">
        <v>1</v>
      </c>
      <c r="Q15" s="11">
        <v>4</v>
      </c>
      <c r="R15" s="186">
        <v>13</v>
      </c>
      <c r="S15" s="11">
        <v>6</v>
      </c>
      <c r="T15" s="11">
        <v>8</v>
      </c>
      <c r="U15" s="11">
        <v>15</v>
      </c>
      <c r="V15" s="11">
        <v>7</v>
      </c>
      <c r="W15" s="11">
        <v>7</v>
      </c>
      <c r="X15" s="104">
        <v>1</v>
      </c>
      <c r="Y15" s="270">
        <f t="shared" si="1"/>
        <v>62</v>
      </c>
    </row>
    <row r="16" spans="3:25" x14ac:dyDescent="0.25">
      <c r="C16" s="122" t="s">
        <v>18</v>
      </c>
      <c r="D16" s="103" t="s">
        <v>664</v>
      </c>
      <c r="E16" s="145">
        <v>1</v>
      </c>
      <c r="F16" s="11">
        <v>8</v>
      </c>
      <c r="G16" s="11">
        <v>10</v>
      </c>
      <c r="H16" s="186">
        <v>11</v>
      </c>
      <c r="I16" s="11" t="s">
        <v>664</v>
      </c>
      <c r="J16" s="11" t="s">
        <v>664</v>
      </c>
      <c r="K16" s="11" t="s">
        <v>664</v>
      </c>
      <c r="L16" s="11" t="s">
        <v>664</v>
      </c>
      <c r="M16" s="104" t="s">
        <v>664</v>
      </c>
      <c r="N16" s="117">
        <f t="shared" si="0"/>
        <v>30</v>
      </c>
      <c r="O16" s="103" t="s">
        <v>664</v>
      </c>
      <c r="P16" s="145">
        <v>1</v>
      </c>
      <c r="Q16" s="11">
        <v>6</v>
      </c>
      <c r="R16" s="186">
        <v>7</v>
      </c>
      <c r="S16" s="11">
        <v>6</v>
      </c>
      <c r="T16" s="11">
        <v>5</v>
      </c>
      <c r="U16" s="11">
        <v>3</v>
      </c>
      <c r="V16" s="11">
        <v>1</v>
      </c>
      <c r="W16" s="11" t="s">
        <v>664</v>
      </c>
      <c r="X16" s="104" t="s">
        <v>664</v>
      </c>
      <c r="Y16" s="270">
        <f t="shared" si="1"/>
        <v>29</v>
      </c>
    </row>
    <row r="17" spans="3:48" x14ac:dyDescent="0.25">
      <c r="C17" s="122" t="s">
        <v>19</v>
      </c>
      <c r="D17" s="103" t="s">
        <v>664</v>
      </c>
      <c r="E17" s="145">
        <v>2</v>
      </c>
      <c r="F17" s="11">
        <v>17</v>
      </c>
      <c r="G17" s="11">
        <v>10</v>
      </c>
      <c r="H17" s="186">
        <v>21</v>
      </c>
      <c r="I17" s="11">
        <v>8</v>
      </c>
      <c r="J17" s="11">
        <v>2</v>
      </c>
      <c r="K17" s="11" t="s">
        <v>664</v>
      </c>
      <c r="L17" s="11" t="s">
        <v>664</v>
      </c>
      <c r="M17" s="104" t="s">
        <v>664</v>
      </c>
      <c r="N17" s="117">
        <f t="shared" si="0"/>
        <v>60</v>
      </c>
      <c r="O17" s="103" t="s">
        <v>664</v>
      </c>
      <c r="P17" s="145">
        <v>1</v>
      </c>
      <c r="Q17" s="11">
        <v>3</v>
      </c>
      <c r="R17" s="186">
        <v>2</v>
      </c>
      <c r="S17" s="11">
        <v>9</v>
      </c>
      <c r="T17" s="11">
        <v>9</v>
      </c>
      <c r="U17" s="11">
        <v>4</v>
      </c>
      <c r="V17" s="11">
        <v>17</v>
      </c>
      <c r="W17" s="11">
        <v>8</v>
      </c>
      <c r="X17" s="104">
        <v>4</v>
      </c>
      <c r="Y17" s="270">
        <f t="shared" si="1"/>
        <v>57</v>
      </c>
    </row>
    <row r="18" spans="3:48" x14ac:dyDescent="0.25">
      <c r="C18" s="122" t="s">
        <v>20</v>
      </c>
      <c r="D18" s="103" t="s">
        <v>664</v>
      </c>
      <c r="E18" s="145">
        <v>12</v>
      </c>
      <c r="F18" s="11">
        <v>50</v>
      </c>
      <c r="G18" s="11">
        <v>25</v>
      </c>
      <c r="H18" s="186">
        <v>50</v>
      </c>
      <c r="I18" s="11">
        <v>6</v>
      </c>
      <c r="J18" s="11">
        <v>1</v>
      </c>
      <c r="K18" s="11" t="s">
        <v>664</v>
      </c>
      <c r="L18" s="11" t="s">
        <v>664</v>
      </c>
      <c r="M18" s="104" t="s">
        <v>664</v>
      </c>
      <c r="N18" s="117">
        <f t="shared" si="0"/>
        <v>144</v>
      </c>
      <c r="O18" s="103" t="s">
        <v>664</v>
      </c>
      <c r="P18" s="145">
        <v>5</v>
      </c>
      <c r="Q18" s="11">
        <v>6</v>
      </c>
      <c r="R18" s="186">
        <v>11</v>
      </c>
      <c r="S18" s="11">
        <v>13</v>
      </c>
      <c r="T18" s="11">
        <v>35</v>
      </c>
      <c r="U18" s="11">
        <v>35</v>
      </c>
      <c r="V18" s="11">
        <v>24</v>
      </c>
      <c r="W18" s="11">
        <v>9</v>
      </c>
      <c r="X18" s="104">
        <v>4</v>
      </c>
      <c r="Y18" s="270">
        <f t="shared" si="1"/>
        <v>142</v>
      </c>
    </row>
    <row r="19" spans="3:48" x14ac:dyDescent="0.25">
      <c r="C19" s="122" t="s">
        <v>21</v>
      </c>
      <c r="D19" s="103" t="s">
        <v>664</v>
      </c>
      <c r="E19" s="145">
        <v>3</v>
      </c>
      <c r="F19" s="11">
        <v>3</v>
      </c>
      <c r="G19" s="11">
        <v>2</v>
      </c>
      <c r="H19" s="186">
        <v>5</v>
      </c>
      <c r="I19" s="11" t="s">
        <v>664</v>
      </c>
      <c r="J19" s="11" t="s">
        <v>664</v>
      </c>
      <c r="K19" s="11" t="s">
        <v>664</v>
      </c>
      <c r="L19" s="11" t="s">
        <v>664</v>
      </c>
      <c r="M19" s="104" t="s">
        <v>664</v>
      </c>
      <c r="N19" s="117">
        <f t="shared" si="0"/>
        <v>13</v>
      </c>
      <c r="O19" s="103" t="s">
        <v>664</v>
      </c>
      <c r="P19" s="145" t="s">
        <v>664</v>
      </c>
      <c r="Q19" s="11">
        <v>2</v>
      </c>
      <c r="R19" s="186">
        <v>2</v>
      </c>
      <c r="S19" s="11">
        <v>2</v>
      </c>
      <c r="T19" s="11">
        <v>4</v>
      </c>
      <c r="U19" s="11">
        <v>2</v>
      </c>
      <c r="V19" s="11">
        <v>1</v>
      </c>
      <c r="W19" s="11" t="s">
        <v>664</v>
      </c>
      <c r="X19" s="104" t="s">
        <v>664</v>
      </c>
      <c r="Y19" s="270">
        <f t="shared" si="1"/>
        <v>13</v>
      </c>
    </row>
    <row r="20" spans="3:48" x14ac:dyDescent="0.25">
      <c r="C20" s="122" t="s">
        <v>704</v>
      </c>
      <c r="D20" s="103" t="s">
        <v>664</v>
      </c>
      <c r="E20" s="145">
        <v>1</v>
      </c>
      <c r="F20" s="11">
        <v>21</v>
      </c>
      <c r="G20" s="11">
        <v>24</v>
      </c>
      <c r="H20" s="186">
        <v>6</v>
      </c>
      <c r="I20" s="11" t="s">
        <v>664</v>
      </c>
      <c r="J20" s="11" t="s">
        <v>664</v>
      </c>
      <c r="K20" s="11" t="s">
        <v>664</v>
      </c>
      <c r="L20" s="11" t="s">
        <v>664</v>
      </c>
      <c r="M20" s="104" t="s">
        <v>664</v>
      </c>
      <c r="N20" s="117">
        <f t="shared" si="0"/>
        <v>52</v>
      </c>
      <c r="O20" s="103" t="s">
        <v>664</v>
      </c>
      <c r="P20" s="145">
        <v>3</v>
      </c>
      <c r="Q20" s="11">
        <v>7</v>
      </c>
      <c r="R20" s="186">
        <v>10</v>
      </c>
      <c r="S20" s="11">
        <v>9</v>
      </c>
      <c r="T20" s="11">
        <v>7</v>
      </c>
      <c r="U20" s="11">
        <v>10</v>
      </c>
      <c r="V20" s="11">
        <v>2</v>
      </c>
      <c r="W20" s="11">
        <v>1</v>
      </c>
      <c r="X20" s="104">
        <v>3</v>
      </c>
      <c r="Y20" s="270">
        <f t="shared" si="1"/>
        <v>52</v>
      </c>
    </row>
    <row r="21" spans="3:48" x14ac:dyDescent="0.25">
      <c r="C21" s="122" t="s">
        <v>705</v>
      </c>
      <c r="D21" s="103" t="s">
        <v>664</v>
      </c>
      <c r="E21" s="145" t="s">
        <v>664</v>
      </c>
      <c r="F21" s="11">
        <v>13</v>
      </c>
      <c r="G21" s="11">
        <v>14</v>
      </c>
      <c r="H21" s="186">
        <v>15</v>
      </c>
      <c r="I21" s="11">
        <v>4</v>
      </c>
      <c r="J21" s="11" t="s">
        <v>664</v>
      </c>
      <c r="K21" s="11" t="s">
        <v>664</v>
      </c>
      <c r="L21" s="11" t="s">
        <v>664</v>
      </c>
      <c r="M21" s="104" t="s">
        <v>664</v>
      </c>
      <c r="N21" s="117">
        <f t="shared" si="0"/>
        <v>46</v>
      </c>
      <c r="O21" s="103">
        <v>2</v>
      </c>
      <c r="P21" s="145">
        <v>1</v>
      </c>
      <c r="Q21" s="11">
        <v>3</v>
      </c>
      <c r="R21" s="186">
        <v>7</v>
      </c>
      <c r="S21" s="11">
        <v>10</v>
      </c>
      <c r="T21" s="11">
        <v>13</v>
      </c>
      <c r="U21" s="11">
        <v>5</v>
      </c>
      <c r="V21" s="11" t="s">
        <v>664</v>
      </c>
      <c r="W21" s="11">
        <v>1</v>
      </c>
      <c r="X21" s="104" t="s">
        <v>664</v>
      </c>
      <c r="Y21" s="270">
        <f t="shared" si="1"/>
        <v>42</v>
      </c>
    </row>
    <row r="22" spans="3:48" x14ac:dyDescent="0.25">
      <c r="C22" s="122" t="s">
        <v>706</v>
      </c>
      <c r="D22" s="103" t="s">
        <v>664</v>
      </c>
      <c r="E22" s="145">
        <v>2</v>
      </c>
      <c r="F22" s="11">
        <v>21</v>
      </c>
      <c r="G22" s="11">
        <v>30</v>
      </c>
      <c r="H22" s="186">
        <v>33</v>
      </c>
      <c r="I22" s="11">
        <v>5</v>
      </c>
      <c r="J22" s="11">
        <v>1</v>
      </c>
      <c r="K22" s="11" t="s">
        <v>664</v>
      </c>
      <c r="L22" s="11" t="s">
        <v>664</v>
      </c>
      <c r="M22" s="104" t="s">
        <v>664</v>
      </c>
      <c r="N22" s="117">
        <f t="shared" si="0"/>
        <v>92</v>
      </c>
      <c r="O22" s="103">
        <v>1</v>
      </c>
      <c r="P22" s="145">
        <v>3</v>
      </c>
      <c r="Q22" s="11">
        <v>3</v>
      </c>
      <c r="R22" s="186">
        <v>5</v>
      </c>
      <c r="S22" s="11">
        <v>13</v>
      </c>
      <c r="T22" s="11">
        <v>15</v>
      </c>
      <c r="U22" s="11">
        <v>15</v>
      </c>
      <c r="V22" s="11">
        <v>25</v>
      </c>
      <c r="W22" s="11">
        <v>5</v>
      </c>
      <c r="X22" s="104">
        <v>4</v>
      </c>
      <c r="Y22" s="270">
        <f t="shared" si="1"/>
        <v>89</v>
      </c>
    </row>
    <row r="23" spans="3:48" x14ac:dyDescent="0.25">
      <c r="C23" s="122" t="s">
        <v>707</v>
      </c>
      <c r="D23" s="103" t="s">
        <v>664</v>
      </c>
      <c r="E23" s="145">
        <v>2</v>
      </c>
      <c r="F23" s="11">
        <v>21</v>
      </c>
      <c r="G23" s="11">
        <v>30</v>
      </c>
      <c r="H23" s="186">
        <v>33</v>
      </c>
      <c r="I23" s="11">
        <v>5</v>
      </c>
      <c r="J23" s="11">
        <v>1</v>
      </c>
      <c r="K23" s="11" t="s">
        <v>664</v>
      </c>
      <c r="L23" s="11" t="s">
        <v>664</v>
      </c>
      <c r="M23" s="104" t="s">
        <v>664</v>
      </c>
      <c r="N23" s="117">
        <f t="shared" si="0"/>
        <v>92</v>
      </c>
      <c r="O23" s="103" t="s">
        <v>664</v>
      </c>
      <c r="P23" s="145">
        <v>1</v>
      </c>
      <c r="Q23" s="11">
        <v>3</v>
      </c>
      <c r="R23" s="186">
        <v>4</v>
      </c>
      <c r="S23" s="11">
        <v>10</v>
      </c>
      <c r="T23" s="11">
        <v>18</v>
      </c>
      <c r="U23" s="11">
        <v>12</v>
      </c>
      <c r="V23" s="11">
        <v>26</v>
      </c>
      <c r="W23" s="11">
        <v>11</v>
      </c>
      <c r="X23" s="104">
        <v>4</v>
      </c>
      <c r="Y23" s="270">
        <f t="shared" si="1"/>
        <v>89</v>
      </c>
    </row>
    <row r="24" spans="3:48" x14ac:dyDescent="0.25">
      <c r="C24" s="122" t="s">
        <v>23</v>
      </c>
      <c r="D24" s="103" t="s">
        <v>664</v>
      </c>
      <c r="E24" s="145" t="s">
        <v>664</v>
      </c>
      <c r="F24" s="11">
        <v>15</v>
      </c>
      <c r="G24" s="11">
        <v>18</v>
      </c>
      <c r="H24" s="186">
        <v>12</v>
      </c>
      <c r="I24" s="11">
        <v>8</v>
      </c>
      <c r="J24" s="11" t="s">
        <v>664</v>
      </c>
      <c r="K24" s="11" t="s">
        <v>664</v>
      </c>
      <c r="L24" s="11" t="s">
        <v>664</v>
      </c>
      <c r="M24" s="104" t="s">
        <v>664</v>
      </c>
      <c r="N24" s="117">
        <f t="shared" si="0"/>
        <v>53</v>
      </c>
      <c r="O24" s="103">
        <v>1</v>
      </c>
      <c r="P24" s="145">
        <v>5</v>
      </c>
      <c r="Q24" s="106">
        <v>2</v>
      </c>
      <c r="R24" s="189">
        <v>2</v>
      </c>
      <c r="S24" s="106">
        <v>8</v>
      </c>
      <c r="T24" s="106">
        <v>2</v>
      </c>
      <c r="U24" s="11">
        <v>8</v>
      </c>
      <c r="V24" s="11">
        <v>16</v>
      </c>
      <c r="W24" s="11">
        <v>4</v>
      </c>
      <c r="X24" s="104" t="s">
        <v>664</v>
      </c>
      <c r="Y24" s="270">
        <f t="shared" si="1"/>
        <v>48</v>
      </c>
    </row>
    <row r="25" spans="3:48" ht="15.75" thickBot="1" x14ac:dyDescent="0.3">
      <c r="C25" s="249" t="s">
        <v>24</v>
      </c>
      <c r="D25" s="103" t="s">
        <v>664</v>
      </c>
      <c r="E25" s="145">
        <v>1</v>
      </c>
      <c r="F25" s="11">
        <v>3</v>
      </c>
      <c r="G25" s="11">
        <v>2</v>
      </c>
      <c r="H25" s="186">
        <v>3</v>
      </c>
      <c r="I25" s="11" t="s">
        <v>664</v>
      </c>
      <c r="J25" s="11" t="s">
        <v>664</v>
      </c>
      <c r="K25" s="11" t="s">
        <v>664</v>
      </c>
      <c r="L25" s="11" t="s">
        <v>664</v>
      </c>
      <c r="M25" s="104" t="s">
        <v>664</v>
      </c>
      <c r="N25" s="117">
        <f t="shared" si="0"/>
        <v>9</v>
      </c>
      <c r="O25" s="103" t="s">
        <v>664</v>
      </c>
      <c r="P25" s="145">
        <v>3</v>
      </c>
      <c r="Q25" s="11">
        <v>1</v>
      </c>
      <c r="R25" s="186">
        <v>1</v>
      </c>
      <c r="S25" s="11">
        <v>1</v>
      </c>
      <c r="T25" s="11">
        <v>3</v>
      </c>
      <c r="U25" s="11" t="s">
        <v>664</v>
      </c>
      <c r="V25" s="11" t="s">
        <v>664</v>
      </c>
      <c r="W25" s="11" t="s">
        <v>664</v>
      </c>
      <c r="X25" s="104" t="s">
        <v>664</v>
      </c>
      <c r="Y25" s="270">
        <f t="shared" si="1"/>
        <v>9</v>
      </c>
    </row>
    <row r="26" spans="3:48" ht="15.75" thickBot="1" x14ac:dyDescent="0.3">
      <c r="C26" s="250" t="s">
        <v>708</v>
      </c>
      <c r="D26" s="116">
        <f t="shared" ref="D26:M26" si="2">SUM(D7:D25)</f>
        <v>2</v>
      </c>
      <c r="E26" s="116">
        <f t="shared" si="2"/>
        <v>42</v>
      </c>
      <c r="F26" s="116">
        <f t="shared" si="2"/>
        <v>377</v>
      </c>
      <c r="G26" s="116">
        <f t="shared" si="2"/>
        <v>369</v>
      </c>
      <c r="H26" s="116">
        <f t="shared" si="2"/>
        <v>299</v>
      </c>
      <c r="I26" s="116">
        <f t="shared" si="2"/>
        <v>65</v>
      </c>
      <c r="J26" s="116">
        <f t="shared" si="2"/>
        <v>12</v>
      </c>
      <c r="K26" s="116">
        <f t="shared" si="2"/>
        <v>0</v>
      </c>
      <c r="L26" s="116">
        <f t="shared" si="2"/>
        <v>0</v>
      </c>
      <c r="M26" s="116">
        <f t="shared" si="2"/>
        <v>0</v>
      </c>
      <c r="N26" s="82">
        <f t="shared" si="0"/>
        <v>1166</v>
      </c>
      <c r="O26" s="32">
        <f t="shared" ref="O26:X26" si="3">SUM(O7:O25)</f>
        <v>7</v>
      </c>
      <c r="P26" s="32">
        <f t="shared" si="3"/>
        <v>42</v>
      </c>
      <c r="Q26" s="32">
        <f t="shared" si="3"/>
        <v>85</v>
      </c>
      <c r="R26" s="32">
        <f t="shared" si="3"/>
        <v>141</v>
      </c>
      <c r="S26" s="32">
        <f t="shared" si="3"/>
        <v>200</v>
      </c>
      <c r="T26" s="32">
        <f t="shared" si="3"/>
        <v>247</v>
      </c>
      <c r="U26" s="32">
        <f t="shared" si="3"/>
        <v>193</v>
      </c>
      <c r="V26" s="32">
        <f t="shared" si="3"/>
        <v>145</v>
      </c>
      <c r="W26" s="32">
        <f t="shared" si="3"/>
        <v>54</v>
      </c>
      <c r="X26" s="32">
        <f t="shared" si="3"/>
        <v>21</v>
      </c>
      <c r="Y26" s="83">
        <f t="shared" si="1"/>
        <v>1135</v>
      </c>
    </row>
    <row r="27" spans="3:48" x14ac:dyDescent="0.25">
      <c r="C27" s="24"/>
      <c r="D27" s="117"/>
      <c r="E27" s="117"/>
      <c r="F27" s="24"/>
      <c r="G27" s="24"/>
      <c r="H27" s="24"/>
      <c r="I27" s="24"/>
      <c r="J27" s="24"/>
      <c r="K27" s="24"/>
      <c r="L27" s="24"/>
      <c r="M27" s="24"/>
      <c r="N27" s="24"/>
      <c r="O27" s="24"/>
      <c r="P27" s="24"/>
      <c r="Q27" s="24"/>
      <c r="R27" s="24"/>
      <c r="S27" s="24"/>
      <c r="T27" s="24"/>
      <c r="U27" s="24"/>
      <c r="V27" s="24"/>
      <c r="W27" s="24"/>
      <c r="X27" s="24"/>
      <c r="Y27" s="24"/>
      <c r="Z27" s="24"/>
      <c r="AA27" s="24"/>
      <c r="AB27" s="24"/>
      <c r="AC27" s="24"/>
      <c r="AU27" s="24"/>
      <c r="AV27" s="24"/>
    </row>
    <row r="28" spans="3:48" ht="15.75" hidden="1" thickBot="1" x14ac:dyDescent="0.3">
      <c r="C28" s="23"/>
      <c r="D28" s="301" t="s">
        <v>709</v>
      </c>
      <c r="E28" s="302"/>
      <c r="F28" s="302"/>
      <c r="G28" s="302"/>
      <c r="H28" s="302"/>
      <c r="I28" s="302"/>
      <c r="J28" s="302"/>
      <c r="K28" s="302"/>
      <c r="L28" s="302"/>
      <c r="M28" s="303"/>
      <c r="N28" s="169"/>
      <c r="O28" s="301" t="s">
        <v>669</v>
      </c>
      <c r="P28" s="302"/>
      <c r="Q28" s="302"/>
      <c r="R28" s="302"/>
      <c r="S28" s="302"/>
      <c r="T28" s="302"/>
      <c r="U28" s="302"/>
      <c r="V28" s="302"/>
      <c r="W28" s="302"/>
      <c r="X28" s="303"/>
      <c r="Y28" s="169"/>
    </row>
    <row r="29" spans="3:48" ht="15.75" hidden="1" thickBot="1" x14ac:dyDescent="0.3">
      <c r="C29" s="26" t="s">
        <v>13</v>
      </c>
      <c r="D29" s="173">
        <v>9</v>
      </c>
      <c r="E29" s="171">
        <v>8</v>
      </c>
      <c r="F29" s="173">
        <v>7</v>
      </c>
      <c r="G29" s="171">
        <v>6</v>
      </c>
      <c r="H29" s="173">
        <v>5</v>
      </c>
      <c r="I29" s="171">
        <v>4</v>
      </c>
      <c r="J29" s="173">
        <v>3</v>
      </c>
      <c r="K29" s="171">
        <v>2</v>
      </c>
      <c r="L29" s="173">
        <v>1</v>
      </c>
      <c r="M29" s="172" t="s">
        <v>662</v>
      </c>
      <c r="N29" s="169"/>
      <c r="O29" s="173">
        <v>9</v>
      </c>
      <c r="P29" s="171">
        <v>8</v>
      </c>
      <c r="Q29" s="173">
        <v>7</v>
      </c>
      <c r="R29" s="171">
        <v>6</v>
      </c>
      <c r="S29" s="173">
        <v>5</v>
      </c>
      <c r="T29" s="171">
        <v>4</v>
      </c>
      <c r="U29" s="173">
        <v>3</v>
      </c>
      <c r="V29" s="171">
        <v>2</v>
      </c>
      <c r="W29" s="173">
        <v>1</v>
      </c>
      <c r="X29" s="172" t="s">
        <v>662</v>
      </c>
      <c r="Y29" s="170"/>
    </row>
    <row r="30" spans="3:48" hidden="1" x14ac:dyDescent="0.25">
      <c r="C30" s="122" t="s">
        <v>14</v>
      </c>
      <c r="D30" s="27"/>
      <c r="E30" s="146"/>
      <c r="F30" s="12"/>
      <c r="G30" s="12"/>
      <c r="H30" s="12"/>
      <c r="I30" s="12"/>
      <c r="J30" s="12"/>
      <c r="K30" s="12"/>
      <c r="L30" s="12"/>
      <c r="M30" s="28"/>
      <c r="N30" s="282">
        <f>SUM(D30:M30)</f>
        <v>0</v>
      </c>
      <c r="O30" s="27"/>
      <c r="P30" s="146"/>
      <c r="Q30" s="12"/>
      <c r="R30" s="12"/>
      <c r="S30" s="12"/>
      <c r="T30" s="12"/>
      <c r="U30" s="12"/>
      <c r="V30" s="12"/>
      <c r="W30" s="12"/>
      <c r="X30" s="28"/>
      <c r="Y30" s="24"/>
    </row>
    <row r="31" spans="3:48" hidden="1" x14ac:dyDescent="0.25">
      <c r="C31" s="122" t="s">
        <v>701</v>
      </c>
      <c r="D31" s="29"/>
      <c r="E31" s="147"/>
      <c r="F31" s="30"/>
      <c r="G31" s="30"/>
      <c r="H31" s="187"/>
      <c r="I31" s="30"/>
      <c r="J31" s="30"/>
      <c r="K31" s="30"/>
      <c r="L31" s="30"/>
      <c r="M31" s="31"/>
      <c r="N31" s="282">
        <f t="shared" ref="N31:N48" si="4">SUM(D31:M31)</f>
        <v>0</v>
      </c>
      <c r="O31" s="29"/>
      <c r="P31" s="147"/>
      <c r="Q31" s="30"/>
      <c r="R31" s="187"/>
      <c r="S31" s="30"/>
      <c r="T31" s="30"/>
      <c r="U31" s="30"/>
      <c r="V31" s="30"/>
      <c r="W31" s="30"/>
      <c r="X31" s="31"/>
      <c r="Y31" s="24"/>
    </row>
    <row r="32" spans="3:48" hidden="1" x14ac:dyDescent="0.25">
      <c r="C32" s="122" t="s">
        <v>15</v>
      </c>
      <c r="D32" s="29"/>
      <c r="E32" s="147"/>
      <c r="F32" s="30"/>
      <c r="G32" s="30"/>
      <c r="H32" s="187"/>
      <c r="I32" s="30"/>
      <c r="J32" s="30"/>
      <c r="K32" s="30"/>
      <c r="L32" s="30"/>
      <c r="M32" s="31"/>
      <c r="N32" s="282">
        <f t="shared" si="4"/>
        <v>0</v>
      </c>
      <c r="O32" s="29"/>
      <c r="P32" s="147"/>
      <c r="Q32" s="30"/>
      <c r="R32" s="187"/>
      <c r="S32" s="30"/>
      <c r="T32" s="30"/>
      <c r="U32" s="30"/>
      <c r="V32" s="30"/>
      <c r="W32" s="30"/>
      <c r="X32" s="31"/>
      <c r="Y32" s="24"/>
    </row>
    <row r="33" spans="3:25" hidden="1" x14ac:dyDescent="0.25">
      <c r="C33" s="122" t="s">
        <v>702</v>
      </c>
      <c r="D33" s="29"/>
      <c r="E33" s="147"/>
      <c r="F33" s="30"/>
      <c r="G33" s="30"/>
      <c r="H33" s="187"/>
      <c r="I33" s="30"/>
      <c r="J33" s="30"/>
      <c r="K33" s="30"/>
      <c r="L33" s="30"/>
      <c r="M33" s="31"/>
      <c r="N33" s="282">
        <f t="shared" si="4"/>
        <v>0</v>
      </c>
      <c r="O33" s="29"/>
      <c r="P33" s="147"/>
      <c r="Q33" s="30"/>
      <c r="R33" s="187"/>
      <c r="S33" s="30"/>
      <c r="T33" s="30"/>
      <c r="U33" s="30"/>
      <c r="V33" s="30"/>
      <c r="W33" s="30"/>
      <c r="X33" s="31"/>
      <c r="Y33" s="24"/>
    </row>
    <row r="34" spans="3:25" hidden="1" x14ac:dyDescent="0.25">
      <c r="C34" s="122" t="s">
        <v>703</v>
      </c>
      <c r="D34" s="29"/>
      <c r="E34" s="147"/>
      <c r="F34" s="149"/>
      <c r="G34" s="30"/>
      <c r="H34" s="187"/>
      <c r="I34" s="30"/>
      <c r="J34" s="30"/>
      <c r="K34" s="30"/>
      <c r="L34" s="30"/>
      <c r="M34" s="31"/>
      <c r="N34" s="282">
        <f t="shared" si="4"/>
        <v>0</v>
      </c>
      <c r="O34" s="29"/>
      <c r="P34" s="147"/>
      <c r="Q34" s="30"/>
      <c r="R34" s="187"/>
      <c r="S34" s="30"/>
      <c r="T34" s="30"/>
      <c r="U34" s="30"/>
      <c r="V34" s="30"/>
      <c r="W34" s="30"/>
      <c r="X34" s="31"/>
      <c r="Y34" s="24"/>
    </row>
    <row r="35" spans="3:25" hidden="1" x14ac:dyDescent="0.25">
      <c r="C35" s="122" t="s">
        <v>668</v>
      </c>
      <c r="D35" s="29"/>
      <c r="E35" s="147"/>
      <c r="F35" s="30"/>
      <c r="G35" s="30"/>
      <c r="H35" s="187"/>
      <c r="I35" s="30"/>
      <c r="J35" s="30"/>
      <c r="K35" s="30"/>
      <c r="L35" s="30"/>
      <c r="M35" s="31"/>
      <c r="N35" s="282">
        <f t="shared" si="4"/>
        <v>0</v>
      </c>
      <c r="O35" s="29"/>
      <c r="P35" s="147"/>
      <c r="Q35" s="30"/>
      <c r="R35" s="187"/>
      <c r="S35" s="30"/>
      <c r="T35" s="30"/>
      <c r="U35" s="30"/>
      <c r="V35" s="30"/>
      <c r="W35" s="30"/>
      <c r="X35" s="31"/>
      <c r="Y35" s="24"/>
    </row>
    <row r="36" spans="3:25" hidden="1" x14ac:dyDescent="0.25">
      <c r="C36" s="122" t="s">
        <v>16</v>
      </c>
      <c r="D36" s="29"/>
      <c r="E36" s="147"/>
      <c r="F36" s="30"/>
      <c r="G36" s="30"/>
      <c r="H36" s="187"/>
      <c r="I36" s="30"/>
      <c r="J36" s="30"/>
      <c r="K36" s="30"/>
      <c r="L36" s="30"/>
      <c r="M36" s="31"/>
      <c r="N36" s="282">
        <f t="shared" si="4"/>
        <v>0</v>
      </c>
      <c r="O36" s="29"/>
      <c r="P36" s="147"/>
      <c r="Q36" s="30"/>
      <c r="R36" s="187"/>
      <c r="S36" s="30"/>
      <c r="T36" s="30"/>
      <c r="U36" s="30"/>
      <c r="V36" s="30"/>
      <c r="W36" s="30"/>
      <c r="X36" s="31"/>
      <c r="Y36" s="24"/>
    </row>
    <row r="37" spans="3:25" hidden="1" x14ac:dyDescent="0.25">
      <c r="C37" s="122" t="s">
        <v>722</v>
      </c>
      <c r="D37" s="29"/>
      <c r="E37" s="147"/>
      <c r="F37" s="187"/>
      <c r="G37" s="187"/>
      <c r="H37" s="187"/>
      <c r="I37" s="187"/>
      <c r="J37" s="187"/>
      <c r="K37" s="187"/>
      <c r="L37" s="187"/>
      <c r="M37" s="31"/>
      <c r="N37" s="282">
        <f t="shared" si="4"/>
        <v>0</v>
      </c>
      <c r="O37" s="29"/>
      <c r="P37" s="147"/>
      <c r="Q37" s="187"/>
      <c r="R37" s="187"/>
      <c r="S37" s="187"/>
      <c r="T37" s="187"/>
      <c r="U37" s="187"/>
      <c r="V37" s="187"/>
      <c r="W37" s="187"/>
      <c r="X37" s="31"/>
      <c r="Y37" s="24"/>
    </row>
    <row r="38" spans="3:25" hidden="1" x14ac:dyDescent="0.25">
      <c r="C38" s="122" t="s">
        <v>17</v>
      </c>
      <c r="D38" s="29"/>
      <c r="E38" s="147"/>
      <c r="F38" s="30"/>
      <c r="G38" s="30"/>
      <c r="H38" s="187"/>
      <c r="I38" s="30"/>
      <c r="J38" s="30"/>
      <c r="K38" s="30"/>
      <c r="L38" s="30"/>
      <c r="M38" s="31"/>
      <c r="N38" s="282">
        <f t="shared" si="4"/>
        <v>0</v>
      </c>
      <c r="O38" s="29"/>
      <c r="P38" s="147"/>
      <c r="Q38" s="30"/>
      <c r="R38" s="187"/>
      <c r="S38" s="30"/>
      <c r="T38" s="30"/>
      <c r="U38" s="30"/>
      <c r="V38" s="30"/>
      <c r="W38" s="30"/>
      <c r="X38" s="31"/>
      <c r="Y38" s="24"/>
    </row>
    <row r="39" spans="3:25" hidden="1" x14ac:dyDescent="0.25">
      <c r="C39" s="122" t="s">
        <v>18</v>
      </c>
      <c r="D39" s="29"/>
      <c r="E39" s="147"/>
      <c r="F39" s="30"/>
      <c r="G39" s="30"/>
      <c r="H39" s="187"/>
      <c r="I39" s="30"/>
      <c r="J39" s="30"/>
      <c r="K39" s="30"/>
      <c r="L39" s="30"/>
      <c r="M39" s="31"/>
      <c r="N39" s="282">
        <f t="shared" si="4"/>
        <v>0</v>
      </c>
      <c r="O39" s="29"/>
      <c r="P39" s="147"/>
      <c r="Q39" s="30"/>
      <c r="R39" s="187"/>
      <c r="S39" s="30"/>
      <c r="T39" s="30"/>
      <c r="U39" s="30"/>
      <c r="V39" s="30"/>
      <c r="W39" s="30"/>
      <c r="X39" s="31"/>
      <c r="Y39" s="24"/>
    </row>
    <row r="40" spans="3:25" hidden="1" x14ac:dyDescent="0.25">
      <c r="C40" s="122" t="s">
        <v>19</v>
      </c>
      <c r="D40" s="29"/>
      <c r="E40" s="147"/>
      <c r="F40" s="30"/>
      <c r="G40" s="30"/>
      <c r="H40" s="187"/>
      <c r="I40" s="30"/>
      <c r="J40" s="30"/>
      <c r="K40" s="30"/>
      <c r="L40" s="30"/>
      <c r="M40" s="31"/>
      <c r="N40" s="282">
        <f t="shared" si="4"/>
        <v>0</v>
      </c>
      <c r="O40" s="29"/>
      <c r="P40" s="147"/>
      <c r="Q40" s="30"/>
      <c r="R40" s="187"/>
      <c r="S40" s="30"/>
      <c r="T40" s="30"/>
      <c r="U40" s="30"/>
      <c r="V40" s="30"/>
      <c r="W40" s="30"/>
      <c r="X40" s="31"/>
      <c r="Y40" s="24"/>
    </row>
    <row r="41" spans="3:25" hidden="1" x14ac:dyDescent="0.25">
      <c r="C41" s="122" t="s">
        <v>20</v>
      </c>
      <c r="D41" s="29"/>
      <c r="E41" s="147"/>
      <c r="F41" s="30"/>
      <c r="G41" s="30"/>
      <c r="H41" s="187"/>
      <c r="I41" s="30"/>
      <c r="J41" s="30"/>
      <c r="K41" s="30"/>
      <c r="L41" s="30"/>
      <c r="M41" s="31"/>
      <c r="N41" s="282">
        <f t="shared" si="4"/>
        <v>0</v>
      </c>
      <c r="O41" s="29"/>
      <c r="P41" s="147"/>
      <c r="Q41" s="30"/>
      <c r="R41" s="187"/>
      <c r="S41" s="30"/>
      <c r="T41" s="30"/>
      <c r="U41" s="30"/>
      <c r="V41" s="30"/>
      <c r="W41" s="30"/>
      <c r="X41" s="31"/>
      <c r="Y41" s="24"/>
    </row>
    <row r="42" spans="3:25" hidden="1" x14ac:dyDescent="0.25">
      <c r="C42" s="122" t="s">
        <v>21</v>
      </c>
      <c r="D42" s="29"/>
      <c r="E42" s="147"/>
      <c r="F42" s="30"/>
      <c r="G42" s="30"/>
      <c r="H42" s="187"/>
      <c r="I42" s="30"/>
      <c r="J42" s="30"/>
      <c r="K42" s="30"/>
      <c r="L42" s="30"/>
      <c r="M42" s="31"/>
      <c r="N42" s="282">
        <f t="shared" si="4"/>
        <v>0</v>
      </c>
      <c r="O42" s="29"/>
      <c r="P42" s="147"/>
      <c r="Q42" s="30"/>
      <c r="R42" s="187"/>
      <c r="S42" s="30"/>
      <c r="T42" s="30"/>
      <c r="U42" s="30"/>
      <c r="V42" s="30"/>
      <c r="W42" s="30"/>
      <c r="X42" s="31"/>
      <c r="Y42" s="24"/>
    </row>
    <row r="43" spans="3:25" hidden="1" x14ac:dyDescent="0.25">
      <c r="C43" s="122" t="s">
        <v>704</v>
      </c>
      <c r="D43" s="29"/>
      <c r="E43" s="147"/>
      <c r="F43" s="30"/>
      <c r="G43" s="30"/>
      <c r="H43" s="187"/>
      <c r="I43" s="30"/>
      <c r="J43" s="30"/>
      <c r="K43" s="30"/>
      <c r="L43" s="30"/>
      <c r="M43" s="31"/>
      <c r="N43" s="282">
        <f t="shared" si="4"/>
        <v>0</v>
      </c>
      <c r="O43" s="29"/>
      <c r="P43" s="147"/>
      <c r="Q43" s="30"/>
      <c r="R43" s="187"/>
      <c r="S43" s="30"/>
      <c r="T43" s="30"/>
      <c r="U43" s="30"/>
      <c r="V43" s="30"/>
      <c r="W43" s="30"/>
      <c r="X43" s="31"/>
      <c r="Y43" s="24"/>
    </row>
    <row r="44" spans="3:25" hidden="1" x14ac:dyDescent="0.25">
      <c r="C44" s="122" t="s">
        <v>705</v>
      </c>
      <c r="D44" s="29"/>
      <c r="E44" s="147"/>
      <c r="F44" s="30"/>
      <c r="G44" s="30"/>
      <c r="H44" s="187"/>
      <c r="I44" s="30"/>
      <c r="J44" s="30"/>
      <c r="K44" s="30"/>
      <c r="L44" s="30"/>
      <c r="M44" s="31"/>
      <c r="N44" s="282">
        <f t="shared" si="4"/>
        <v>0</v>
      </c>
      <c r="O44" s="29"/>
      <c r="P44" s="147"/>
      <c r="Q44" s="30"/>
      <c r="R44" s="187"/>
      <c r="S44" s="30"/>
      <c r="T44" s="30"/>
      <c r="U44" s="30"/>
      <c r="V44" s="30"/>
      <c r="W44" s="30"/>
      <c r="X44" s="31"/>
      <c r="Y44" s="24"/>
    </row>
    <row r="45" spans="3:25" hidden="1" x14ac:dyDescent="0.25">
      <c r="C45" s="122" t="s">
        <v>706</v>
      </c>
      <c r="D45" s="29"/>
      <c r="E45" s="147"/>
      <c r="F45" s="30"/>
      <c r="G45" s="30"/>
      <c r="H45" s="187"/>
      <c r="I45" s="30"/>
      <c r="J45" s="30"/>
      <c r="K45" s="30"/>
      <c r="L45" s="30"/>
      <c r="M45" s="31"/>
      <c r="N45" s="282">
        <f t="shared" si="4"/>
        <v>0</v>
      </c>
      <c r="O45" s="29"/>
      <c r="P45" s="147"/>
      <c r="Q45" s="30"/>
      <c r="R45" s="187"/>
      <c r="S45" s="30"/>
      <c r="T45" s="30"/>
      <c r="U45" s="30"/>
      <c r="V45" s="30"/>
      <c r="W45" s="30"/>
      <c r="X45" s="31"/>
      <c r="Y45" s="24"/>
    </row>
    <row r="46" spans="3:25" hidden="1" x14ac:dyDescent="0.25">
      <c r="C46" s="122" t="s">
        <v>707</v>
      </c>
      <c r="D46" s="29"/>
      <c r="E46" s="147"/>
      <c r="F46" s="30"/>
      <c r="G46" s="30"/>
      <c r="H46" s="187"/>
      <c r="I46" s="30"/>
      <c r="J46" s="30"/>
      <c r="K46" s="30"/>
      <c r="L46" s="30"/>
      <c r="M46" s="31"/>
      <c r="N46" s="282">
        <f t="shared" si="4"/>
        <v>0</v>
      </c>
      <c r="O46" s="29"/>
      <c r="P46" s="147"/>
      <c r="Q46" s="30"/>
      <c r="R46" s="187"/>
      <c r="S46" s="30"/>
      <c r="T46" s="30"/>
      <c r="U46" s="30"/>
      <c r="V46" s="30"/>
      <c r="W46" s="30"/>
      <c r="X46" s="31"/>
      <c r="Y46" s="24"/>
    </row>
    <row r="47" spans="3:25" hidden="1" x14ac:dyDescent="0.25">
      <c r="C47" s="122" t="s">
        <v>23</v>
      </c>
      <c r="D47" s="123"/>
      <c r="E47" s="148"/>
      <c r="F47" s="124"/>
      <c r="G47" s="124"/>
      <c r="H47" s="188"/>
      <c r="I47" s="124"/>
      <c r="J47" s="124"/>
      <c r="K47" s="124"/>
      <c r="L47" s="124"/>
      <c r="M47" s="125"/>
      <c r="N47" s="282">
        <f t="shared" si="4"/>
        <v>0</v>
      </c>
      <c r="O47" s="123"/>
      <c r="P47" s="148"/>
      <c r="Q47" s="124"/>
      <c r="R47" s="188"/>
      <c r="S47" s="124"/>
      <c r="T47" s="124"/>
      <c r="U47" s="124"/>
      <c r="V47" s="124"/>
      <c r="W47" s="124"/>
      <c r="X47" s="125"/>
      <c r="Y47" s="24"/>
    </row>
    <row r="48" spans="3:25" ht="15.75" hidden="1" thickBot="1" x14ac:dyDescent="0.3">
      <c r="C48" s="249" t="s">
        <v>24</v>
      </c>
      <c r="D48" s="29"/>
      <c r="E48" s="147"/>
      <c r="F48" s="30"/>
      <c r="G48" s="30"/>
      <c r="H48" s="187"/>
      <c r="I48" s="30"/>
      <c r="J48" s="30"/>
      <c r="K48" s="30"/>
      <c r="L48" s="30"/>
      <c r="M48" s="31"/>
      <c r="N48" s="282">
        <f t="shared" si="4"/>
        <v>0</v>
      </c>
      <c r="O48" s="29"/>
      <c r="P48" s="147"/>
      <c r="Q48" s="30"/>
      <c r="R48" s="187"/>
      <c r="S48" s="30"/>
      <c r="T48" s="30"/>
      <c r="U48" s="30"/>
      <c r="V48" s="30"/>
      <c r="W48" s="30"/>
      <c r="X48" s="31"/>
      <c r="Y48" s="24"/>
    </row>
    <row r="49" spans="3:25" ht="15.75" hidden="1" thickBot="1" x14ac:dyDescent="0.3">
      <c r="C49" s="250" t="s">
        <v>708</v>
      </c>
      <c r="D49" s="32">
        <f t="shared" ref="D49:M49" si="5">SUM(D30:D48)</f>
        <v>0</v>
      </c>
      <c r="E49" s="32">
        <f t="shared" si="5"/>
        <v>0</v>
      </c>
      <c r="F49" s="32">
        <f t="shared" si="5"/>
        <v>0</v>
      </c>
      <c r="G49" s="32">
        <f t="shared" si="5"/>
        <v>0</v>
      </c>
      <c r="H49" s="32">
        <f t="shared" si="5"/>
        <v>0</v>
      </c>
      <c r="I49" s="32">
        <f t="shared" si="5"/>
        <v>0</v>
      </c>
      <c r="J49" s="32">
        <f t="shared" si="5"/>
        <v>0</v>
      </c>
      <c r="K49" s="32">
        <f t="shared" si="5"/>
        <v>0</v>
      </c>
      <c r="L49" s="32">
        <f t="shared" si="5"/>
        <v>0</v>
      </c>
      <c r="M49" s="32">
        <f t="shared" si="5"/>
        <v>0</v>
      </c>
      <c r="N49" s="83">
        <f>SUM(D49:M49)</f>
        <v>0</v>
      </c>
      <c r="O49" s="32">
        <f>SUM(O30:O48)</f>
        <v>0</v>
      </c>
      <c r="P49" s="32">
        <f>SUM(P30:P48)</f>
        <v>0</v>
      </c>
      <c r="Q49" s="32">
        <f>SUM(Q30:Q48)</f>
        <v>0</v>
      </c>
      <c r="R49" s="32">
        <f t="shared" ref="R49:X49" si="6">SUM(R30:R48)</f>
        <v>0</v>
      </c>
      <c r="S49" s="32">
        <f t="shared" si="6"/>
        <v>0</v>
      </c>
      <c r="T49" s="32">
        <f t="shared" si="6"/>
        <v>0</v>
      </c>
      <c r="U49" s="32">
        <f t="shared" si="6"/>
        <v>0</v>
      </c>
      <c r="V49" s="32">
        <f t="shared" si="6"/>
        <v>0</v>
      </c>
      <c r="W49" s="32">
        <f t="shared" si="6"/>
        <v>0</v>
      </c>
      <c r="X49" s="32">
        <f t="shared" si="6"/>
        <v>0</v>
      </c>
      <c r="Y49" s="32">
        <f>SUM(O49:X49)</f>
        <v>0</v>
      </c>
    </row>
  </sheetData>
  <customSheetViews>
    <customSheetView guid="{8762D6F1-DE76-4F06-B9D6-B302C826DC47}" showPageBreaks="1" showGridLines="0">
      <selection activeCell="F35" sqref="F35"/>
      <pageMargins left="0.7" right="0.7" top="0.75" bottom="0.75" header="0.3" footer="0.3"/>
      <pageSetup orientation="portrait" r:id="rId1"/>
    </customSheetView>
    <customSheetView guid="{23395D03-89BE-4DF3-B79C-D3641E8B847E}" showGridLines="0" topLeftCell="A13">
      <selection activeCell="I35" sqref="I35"/>
      <colBreaks count="1" manualBreakCount="1">
        <brk id="14" max="54" man="1"/>
      </colBreaks>
      <pageMargins left="0.70866141732283472" right="0.70866141732283472" top="0.74803149606299213" bottom="0.74803149606299213" header="0.31496062992125984" footer="0.31496062992125984"/>
      <pageSetup paperSize="9" orientation="portrait" r:id="rId2"/>
    </customSheetView>
    <customSheetView guid="{9390C81B-0B2D-465B-841E-420A136DC203}" showGridLines="0" topLeftCell="A2">
      <selection activeCell="AT19" sqref="AT19"/>
      <colBreaks count="1" manualBreakCount="1">
        <brk id="13" max="54" man="1"/>
      </colBreaks>
      <pageMargins left="0.70866141732283472" right="0.70866141732283472" top="0.74803149606299213" bottom="0.74803149606299213" header="0.31496062992125984" footer="0.31496062992125984"/>
      <pageSetup paperSize="9" orientation="portrait" r:id="rId3"/>
    </customSheetView>
  </customSheetViews>
  <mergeCells count="4">
    <mergeCell ref="O5:X5"/>
    <mergeCell ref="D5:M5"/>
    <mergeCell ref="O28:X28"/>
    <mergeCell ref="D28:M28"/>
  </mergeCells>
  <pageMargins left="0.70866141732283472" right="0.70866141732283472" top="0.74803149606299213" bottom="0.74803149606299213" header="0.31496062992125984" footer="0.31496062992125984"/>
  <pageSetup paperSize="9" orientation="portrait" r:id="rId4"/>
  <colBreaks count="1" manualBreakCount="1">
    <brk id="14" max="54" man="1"/>
  </colBreaks>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AP87"/>
  <sheetViews>
    <sheetView zoomScale="80" zoomScaleNormal="80" workbookViewId="0">
      <pane xSplit="4" ySplit="7" topLeftCell="E40" activePane="bottomRight" state="frozen"/>
      <selection pane="topRight" activeCell="E1" sqref="E1"/>
      <selection pane="bottomLeft" activeCell="A7" sqref="A7"/>
      <selection pane="bottomRight" activeCell="E64" sqref="E64"/>
    </sheetView>
  </sheetViews>
  <sheetFormatPr defaultRowHeight="15" x14ac:dyDescent="0.25"/>
  <cols>
    <col min="1" max="1" width="3.5703125" style="1" customWidth="1"/>
    <col min="2" max="2" width="2.42578125" style="1" customWidth="1"/>
    <col min="3" max="3" width="14.42578125" style="1" customWidth="1"/>
    <col min="4" max="4" width="15.140625" style="1" customWidth="1"/>
    <col min="5" max="6" width="7.28515625" style="102" customWidth="1"/>
    <col min="7" max="28" width="6.7109375" style="102" customWidth="1"/>
    <col min="29" max="40" width="6.7109375" style="1" customWidth="1"/>
    <col min="41" max="41" width="7.5703125" style="1" customWidth="1"/>
    <col min="42" max="42" width="6.7109375" style="1" customWidth="1"/>
    <col min="43" max="16384" width="9.140625" style="1"/>
  </cols>
  <sheetData>
    <row r="4" spans="3:42" ht="15.75" thickBot="1" x14ac:dyDescent="0.3"/>
    <row r="5" spans="3:42" ht="19.5" thickBot="1" x14ac:dyDescent="0.35">
      <c r="C5" s="317" t="s">
        <v>726</v>
      </c>
      <c r="D5" s="318"/>
      <c r="E5" s="318"/>
      <c r="F5" s="318"/>
      <c r="G5" s="318"/>
      <c r="H5" s="318"/>
      <c r="I5" s="318"/>
      <c r="J5" s="318"/>
      <c r="K5" s="318"/>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319"/>
    </row>
    <row r="6" spans="3:42" ht="19.5" thickBot="1" x14ac:dyDescent="0.3">
      <c r="C6" s="313" t="s">
        <v>29</v>
      </c>
      <c r="D6" s="308"/>
      <c r="E6" s="306" t="s">
        <v>14</v>
      </c>
      <c r="F6" s="307"/>
      <c r="G6" s="306" t="s">
        <v>701</v>
      </c>
      <c r="H6" s="307"/>
      <c r="I6" s="306" t="s">
        <v>712</v>
      </c>
      <c r="J6" s="307"/>
      <c r="K6" s="306" t="s">
        <v>702</v>
      </c>
      <c r="L6" s="307"/>
      <c r="M6" s="306" t="s">
        <v>713</v>
      </c>
      <c r="N6" s="307"/>
      <c r="O6" s="306" t="s">
        <v>714</v>
      </c>
      <c r="P6" s="307"/>
      <c r="Q6" s="315" t="s">
        <v>715</v>
      </c>
      <c r="R6" s="316"/>
      <c r="S6" s="306" t="s">
        <v>723</v>
      </c>
      <c r="T6" s="307"/>
      <c r="U6" s="306" t="s">
        <v>17</v>
      </c>
      <c r="V6" s="307"/>
      <c r="W6" s="306" t="s">
        <v>18</v>
      </c>
      <c r="X6" s="307"/>
      <c r="Y6" s="306" t="s">
        <v>19</v>
      </c>
      <c r="Z6" s="307"/>
      <c r="AA6" s="306" t="s">
        <v>20</v>
      </c>
      <c r="AB6" s="307"/>
      <c r="AC6" s="306" t="s">
        <v>21</v>
      </c>
      <c r="AD6" s="307"/>
      <c r="AE6" s="306" t="s">
        <v>704</v>
      </c>
      <c r="AF6" s="307"/>
      <c r="AG6" s="306" t="s">
        <v>22</v>
      </c>
      <c r="AH6" s="307"/>
      <c r="AI6" s="306" t="s">
        <v>677</v>
      </c>
      <c r="AJ6" s="307"/>
      <c r="AK6" s="306" t="s">
        <v>678</v>
      </c>
      <c r="AL6" s="307"/>
      <c r="AM6" s="306" t="s">
        <v>23</v>
      </c>
      <c r="AN6" s="307"/>
      <c r="AO6" s="306" t="s">
        <v>24</v>
      </c>
      <c r="AP6" s="307"/>
    </row>
    <row r="7" spans="3:42" ht="26.25" customHeight="1" thickBot="1" x14ac:dyDescent="0.3">
      <c r="C7" s="314"/>
      <c r="D7" s="309"/>
      <c r="E7" s="162" t="s">
        <v>710</v>
      </c>
      <c r="F7" s="163" t="s">
        <v>711</v>
      </c>
      <c r="G7" s="162" t="s">
        <v>710</v>
      </c>
      <c r="H7" s="163" t="s">
        <v>711</v>
      </c>
      <c r="I7" s="162" t="s">
        <v>710</v>
      </c>
      <c r="J7" s="163" t="s">
        <v>711</v>
      </c>
      <c r="K7" s="162" t="s">
        <v>710</v>
      </c>
      <c r="L7" s="163" t="s">
        <v>711</v>
      </c>
      <c r="M7" s="162" t="s">
        <v>710</v>
      </c>
      <c r="N7" s="163" t="s">
        <v>711</v>
      </c>
      <c r="O7" s="162" t="s">
        <v>710</v>
      </c>
      <c r="P7" s="163" t="s">
        <v>711</v>
      </c>
      <c r="Q7" s="162" t="s">
        <v>710</v>
      </c>
      <c r="R7" s="163" t="s">
        <v>711</v>
      </c>
      <c r="S7" s="162" t="s">
        <v>710</v>
      </c>
      <c r="T7" s="163" t="s">
        <v>711</v>
      </c>
      <c r="U7" s="162" t="s">
        <v>710</v>
      </c>
      <c r="V7" s="163" t="s">
        <v>711</v>
      </c>
      <c r="W7" s="162" t="s">
        <v>710</v>
      </c>
      <c r="X7" s="163" t="s">
        <v>711</v>
      </c>
      <c r="Y7" s="162" t="s">
        <v>710</v>
      </c>
      <c r="Z7" s="163" t="s">
        <v>711</v>
      </c>
      <c r="AA7" s="162" t="s">
        <v>710</v>
      </c>
      <c r="AB7" s="163" t="s">
        <v>711</v>
      </c>
      <c r="AC7" s="162" t="s">
        <v>710</v>
      </c>
      <c r="AD7" s="163" t="s">
        <v>711</v>
      </c>
      <c r="AE7" s="162" t="s">
        <v>710</v>
      </c>
      <c r="AF7" s="163" t="s">
        <v>711</v>
      </c>
      <c r="AG7" s="162" t="s">
        <v>710</v>
      </c>
      <c r="AH7" s="163" t="s">
        <v>711</v>
      </c>
      <c r="AI7" s="162" t="s">
        <v>710</v>
      </c>
      <c r="AJ7" s="163" t="s">
        <v>711</v>
      </c>
      <c r="AK7" s="162" t="s">
        <v>710</v>
      </c>
      <c r="AL7" s="163" t="s">
        <v>711</v>
      </c>
      <c r="AM7" s="162" t="s">
        <v>710</v>
      </c>
      <c r="AN7" s="163" t="s">
        <v>711</v>
      </c>
      <c r="AO7" s="162" t="s">
        <v>710</v>
      </c>
      <c r="AP7" s="163" t="s">
        <v>711</v>
      </c>
    </row>
    <row r="8" spans="3:42" x14ac:dyDescent="0.25">
      <c r="C8" s="296" t="s">
        <v>30</v>
      </c>
      <c r="D8" s="151" t="s">
        <v>3</v>
      </c>
      <c r="E8" s="154">
        <v>0.93939393939393945</v>
      </c>
      <c r="F8" s="150">
        <v>1</v>
      </c>
      <c r="G8" s="154">
        <v>1</v>
      </c>
      <c r="H8" s="150">
        <v>1</v>
      </c>
      <c r="I8" s="154">
        <v>0.88636363636363635</v>
      </c>
      <c r="J8" s="150">
        <v>1</v>
      </c>
      <c r="K8" s="154">
        <v>1</v>
      </c>
      <c r="L8" s="150">
        <v>1</v>
      </c>
      <c r="M8" s="154">
        <v>1</v>
      </c>
      <c r="N8" s="150">
        <v>1</v>
      </c>
      <c r="O8" s="154">
        <v>0.93055555555555558</v>
      </c>
      <c r="P8" s="150">
        <v>0.97916666666666663</v>
      </c>
      <c r="Q8" s="154">
        <v>0.93055555555555558</v>
      </c>
      <c r="R8" s="150">
        <v>0.97916666666666663</v>
      </c>
      <c r="S8" s="154">
        <v>1</v>
      </c>
      <c r="T8" s="150">
        <v>0.94117647058823528</v>
      </c>
      <c r="U8" s="154">
        <v>0.875</v>
      </c>
      <c r="V8" s="150">
        <v>0.984375</v>
      </c>
      <c r="W8" s="154">
        <v>1</v>
      </c>
      <c r="X8" s="150">
        <v>1</v>
      </c>
      <c r="Y8" s="154">
        <v>0.83333333333333337</v>
      </c>
      <c r="Z8" s="150">
        <v>0.96666666666666667</v>
      </c>
      <c r="AA8" s="154">
        <v>0.95138888888888884</v>
      </c>
      <c r="AB8" s="150">
        <v>0.99305555555555558</v>
      </c>
      <c r="AC8" s="154">
        <v>1</v>
      </c>
      <c r="AD8" s="150">
        <v>1</v>
      </c>
      <c r="AE8" s="154">
        <v>1</v>
      </c>
      <c r="AF8" s="150">
        <v>1</v>
      </c>
      <c r="AG8" s="154">
        <v>0.91304347826086951</v>
      </c>
      <c r="AH8" s="150">
        <v>1</v>
      </c>
      <c r="AI8" s="154">
        <v>0.93478260869565222</v>
      </c>
      <c r="AJ8" s="150">
        <v>0.98913043478260865</v>
      </c>
      <c r="AK8" s="154">
        <v>0.93478260869565222</v>
      </c>
      <c r="AL8" s="150">
        <v>0.98913043478260865</v>
      </c>
      <c r="AM8" s="154">
        <v>0.8545454545454545</v>
      </c>
      <c r="AN8" s="150">
        <v>1</v>
      </c>
      <c r="AO8" s="154">
        <v>1</v>
      </c>
      <c r="AP8" s="251">
        <v>1</v>
      </c>
    </row>
    <row r="9" spans="3:42" x14ac:dyDescent="0.25">
      <c r="C9" s="297"/>
      <c r="D9" s="152" t="s">
        <v>750</v>
      </c>
      <c r="E9" s="157">
        <v>0.65625</v>
      </c>
      <c r="F9" s="133">
        <v>0.9375</v>
      </c>
      <c r="G9" s="157">
        <v>0.63461538461538458</v>
      </c>
      <c r="H9" s="133">
        <v>0.86538461538461542</v>
      </c>
      <c r="I9" s="157">
        <v>0.47727272727272729</v>
      </c>
      <c r="J9" s="133">
        <v>0.75</v>
      </c>
      <c r="K9" s="157">
        <v>0.61538461538461542</v>
      </c>
      <c r="L9" s="133">
        <v>0.80769230769230771</v>
      </c>
      <c r="M9" s="157">
        <v>0.7</v>
      </c>
      <c r="N9" s="133">
        <v>0.8</v>
      </c>
      <c r="O9" s="157">
        <v>0.41666666666666669</v>
      </c>
      <c r="P9" s="133">
        <v>0.65277777777777779</v>
      </c>
      <c r="Q9" s="157">
        <v>0.47222222222222221</v>
      </c>
      <c r="R9" s="133">
        <v>0.75694444444444442</v>
      </c>
      <c r="S9" s="157">
        <v>0.41176470588235292</v>
      </c>
      <c r="T9" s="133">
        <v>0.67647058823529416</v>
      </c>
      <c r="U9" s="157">
        <v>0.38095238095238093</v>
      </c>
      <c r="V9" s="133">
        <v>0.50793650793650791</v>
      </c>
      <c r="W9" s="157">
        <v>0.66666666666666663</v>
      </c>
      <c r="X9" s="133">
        <v>0.83333333333333337</v>
      </c>
      <c r="Y9" s="157">
        <v>0.25</v>
      </c>
      <c r="Z9" s="133">
        <v>0.4</v>
      </c>
      <c r="AA9" s="157">
        <v>0.24305555555555555</v>
      </c>
      <c r="AB9" s="133">
        <v>0.4861111111111111</v>
      </c>
      <c r="AC9" s="157">
        <v>0.46153846153846156</v>
      </c>
      <c r="AD9" s="133">
        <v>0.76923076923076927</v>
      </c>
      <c r="AE9" s="157">
        <v>0.55769230769230771</v>
      </c>
      <c r="AF9" s="133">
        <v>0.69230769230769229</v>
      </c>
      <c r="AG9" s="157">
        <v>0.5</v>
      </c>
      <c r="AH9" s="133">
        <v>0.78260869565217395</v>
      </c>
      <c r="AI9" s="157">
        <v>0.27173913043478259</v>
      </c>
      <c r="AJ9" s="133">
        <v>0.43478260869565216</v>
      </c>
      <c r="AK9" s="157">
        <v>0.19565217391304349</v>
      </c>
      <c r="AL9" s="133">
        <v>0.39130434782608697</v>
      </c>
      <c r="AM9" s="157">
        <v>0.33962264150943394</v>
      </c>
      <c r="AN9" s="133">
        <v>0.37735849056603776</v>
      </c>
      <c r="AO9" s="157">
        <v>0.66666666666666663</v>
      </c>
      <c r="AP9" s="252">
        <v>1</v>
      </c>
    </row>
    <row r="10" spans="3:42" x14ac:dyDescent="0.25">
      <c r="C10" s="297"/>
      <c r="D10" s="152" t="s">
        <v>675</v>
      </c>
      <c r="E10" s="157"/>
      <c r="F10" s="133"/>
      <c r="G10" s="157"/>
      <c r="H10" s="133"/>
      <c r="I10" s="157"/>
      <c r="J10" s="133"/>
      <c r="K10" s="157"/>
      <c r="L10" s="133"/>
      <c r="M10" s="157"/>
      <c r="N10" s="133"/>
      <c r="O10" s="157"/>
      <c r="P10" s="133"/>
      <c r="Q10" s="157"/>
      <c r="R10" s="133"/>
      <c r="S10" s="157"/>
      <c r="T10" s="133"/>
      <c r="U10" s="157"/>
      <c r="V10" s="133"/>
      <c r="W10" s="157"/>
      <c r="X10" s="133"/>
      <c r="Y10" s="157"/>
      <c r="Z10" s="133"/>
      <c r="AA10" s="157"/>
      <c r="AB10" s="133"/>
      <c r="AC10" s="157"/>
      <c r="AD10" s="133"/>
      <c r="AE10" s="157"/>
      <c r="AF10" s="133"/>
      <c r="AG10" s="157"/>
      <c r="AH10" s="133"/>
      <c r="AI10" s="157"/>
      <c r="AJ10" s="133"/>
      <c r="AK10" s="157"/>
      <c r="AL10" s="133"/>
      <c r="AM10" s="157"/>
      <c r="AN10" s="133"/>
      <c r="AO10" s="157"/>
      <c r="AP10" s="252"/>
    </row>
    <row r="11" spans="3:42" ht="15.75" thickBot="1" x14ac:dyDescent="0.3">
      <c r="C11" s="298"/>
      <c r="D11" s="152" t="s">
        <v>669</v>
      </c>
      <c r="E11" s="157"/>
      <c r="F11" s="133"/>
      <c r="G11" s="157"/>
      <c r="H11" s="133"/>
      <c r="I11" s="157"/>
      <c r="J11" s="133"/>
      <c r="K11" s="157"/>
      <c r="L11" s="133"/>
      <c r="M11" s="157"/>
      <c r="N11" s="133"/>
      <c r="O11" s="157"/>
      <c r="P11" s="133"/>
      <c r="Q11" s="157"/>
      <c r="R11" s="133"/>
      <c r="S11" s="157"/>
      <c r="T11" s="133"/>
      <c r="U11" s="157"/>
      <c r="V11" s="133"/>
      <c r="W11" s="157"/>
      <c r="X11" s="133"/>
      <c r="Y11" s="157"/>
      <c r="Z11" s="133"/>
      <c r="AA11" s="157"/>
      <c r="AB11" s="133"/>
      <c r="AC11" s="157"/>
      <c r="AD11" s="133"/>
      <c r="AE11" s="157"/>
      <c r="AF11" s="133"/>
      <c r="AG11" s="157"/>
      <c r="AH11" s="133"/>
      <c r="AI11" s="157"/>
      <c r="AJ11" s="133"/>
      <c r="AK11" s="157"/>
      <c r="AL11" s="133"/>
      <c r="AM11" s="157"/>
      <c r="AN11" s="133"/>
      <c r="AO11" s="157"/>
      <c r="AP11" s="252"/>
    </row>
    <row r="12" spans="3:42" x14ac:dyDescent="0.25">
      <c r="C12" s="296" t="s">
        <v>7</v>
      </c>
      <c r="D12" s="151" t="s">
        <v>3</v>
      </c>
      <c r="E12" s="154">
        <v>0.66666666666666663</v>
      </c>
      <c r="F12" s="150">
        <v>1</v>
      </c>
      <c r="G12" s="154">
        <v>1</v>
      </c>
      <c r="H12" s="150">
        <v>1</v>
      </c>
      <c r="I12" s="154">
        <v>0.88461538461538458</v>
      </c>
      <c r="J12" s="150">
        <v>1</v>
      </c>
      <c r="K12" s="154">
        <v>1</v>
      </c>
      <c r="L12" s="150">
        <v>1</v>
      </c>
      <c r="M12" s="154">
        <v>1</v>
      </c>
      <c r="N12" s="150">
        <v>1</v>
      </c>
      <c r="O12" s="154">
        <v>0.92207792207792205</v>
      </c>
      <c r="P12" s="150">
        <v>0.98701298701298701</v>
      </c>
      <c r="Q12" s="154">
        <v>0.92207792207792205</v>
      </c>
      <c r="R12" s="150">
        <v>0.98701298701298701</v>
      </c>
      <c r="S12" s="154">
        <v>1</v>
      </c>
      <c r="T12" s="150">
        <v>0.90909090909090906</v>
      </c>
      <c r="U12" s="154">
        <v>0.94117647058823528</v>
      </c>
      <c r="V12" s="150">
        <v>0.97058823529411764</v>
      </c>
      <c r="W12" s="154">
        <v>1</v>
      </c>
      <c r="X12" s="150">
        <v>1</v>
      </c>
      <c r="Y12" s="154">
        <v>0.7857142857142857</v>
      </c>
      <c r="Z12" s="150">
        <v>0.9642857142857143</v>
      </c>
      <c r="AA12" s="154">
        <v>0.97402597402597402</v>
      </c>
      <c r="AB12" s="150">
        <v>1</v>
      </c>
      <c r="AC12" s="154">
        <v>1</v>
      </c>
      <c r="AD12" s="150">
        <v>1</v>
      </c>
      <c r="AE12" s="154">
        <v>1</v>
      </c>
      <c r="AF12" s="150">
        <v>1</v>
      </c>
      <c r="AG12" s="154">
        <v>0.93103448275862066</v>
      </c>
      <c r="AH12" s="150">
        <v>1</v>
      </c>
      <c r="AI12" s="154">
        <v>0.96153846153846156</v>
      </c>
      <c r="AJ12" s="150">
        <v>1</v>
      </c>
      <c r="AK12" s="154">
        <v>0.96153846153846156</v>
      </c>
      <c r="AL12" s="150">
        <v>1</v>
      </c>
      <c r="AM12" s="154">
        <v>0.78260869565217395</v>
      </c>
      <c r="AN12" s="150">
        <v>1</v>
      </c>
      <c r="AO12" s="154">
        <v>1</v>
      </c>
      <c r="AP12" s="251">
        <v>1</v>
      </c>
    </row>
    <row r="13" spans="3:42" x14ac:dyDescent="0.25">
      <c r="C13" s="297"/>
      <c r="D13" s="152" t="s">
        <v>750</v>
      </c>
      <c r="E13" s="157">
        <v>0</v>
      </c>
      <c r="F13" s="133">
        <v>0.66666666666666663</v>
      </c>
      <c r="G13" s="157">
        <v>0.68</v>
      </c>
      <c r="H13" s="133">
        <v>0.88</v>
      </c>
      <c r="I13" s="157">
        <v>0.5</v>
      </c>
      <c r="J13" s="133">
        <v>0.69230769230769229</v>
      </c>
      <c r="K13" s="157">
        <v>0.64</v>
      </c>
      <c r="L13" s="133">
        <v>0.76</v>
      </c>
      <c r="M13" s="157">
        <v>0.7</v>
      </c>
      <c r="N13" s="133">
        <v>0.8</v>
      </c>
      <c r="O13" s="157">
        <v>0.35064935064935066</v>
      </c>
      <c r="P13" s="133">
        <v>0.61038961038961037</v>
      </c>
      <c r="Q13" s="157">
        <v>0.44155844155844154</v>
      </c>
      <c r="R13" s="133">
        <v>0.75324675324675328</v>
      </c>
      <c r="S13" s="157">
        <v>0.31818181818181818</v>
      </c>
      <c r="T13" s="133">
        <v>0.59090909090909094</v>
      </c>
      <c r="U13" s="157">
        <v>0.41176470588235292</v>
      </c>
      <c r="V13" s="133">
        <v>0.52941176470588236</v>
      </c>
      <c r="W13" s="157">
        <v>0.68421052631578949</v>
      </c>
      <c r="X13" s="133">
        <v>0.78947368421052633</v>
      </c>
      <c r="Y13" s="157">
        <v>0.17857142857142858</v>
      </c>
      <c r="Z13" s="133">
        <v>0.32142857142857145</v>
      </c>
      <c r="AA13" s="157">
        <v>0.23376623376623376</v>
      </c>
      <c r="AB13" s="133">
        <v>0.4935064935064935</v>
      </c>
      <c r="AC13" s="157">
        <v>0.2857142857142857</v>
      </c>
      <c r="AD13" s="133">
        <v>0.7142857142857143</v>
      </c>
      <c r="AE13" s="157">
        <v>0.6</v>
      </c>
      <c r="AF13" s="133">
        <v>0.72</v>
      </c>
      <c r="AG13" s="157">
        <v>0.44827586206896552</v>
      </c>
      <c r="AH13" s="133">
        <v>0.7931034482758621</v>
      </c>
      <c r="AI13" s="157">
        <v>0.26923076923076922</v>
      </c>
      <c r="AJ13" s="133">
        <v>0.46153846153846156</v>
      </c>
      <c r="AK13" s="157">
        <v>0.19230769230769232</v>
      </c>
      <c r="AL13" s="133">
        <v>0.38461538461538464</v>
      </c>
      <c r="AM13" s="157">
        <v>0.30434782608695654</v>
      </c>
      <c r="AN13" s="133">
        <v>0.30434782608695654</v>
      </c>
      <c r="AO13" s="157">
        <v>0.6</v>
      </c>
      <c r="AP13" s="252">
        <v>1</v>
      </c>
    </row>
    <row r="14" spans="3:42" x14ac:dyDescent="0.25">
      <c r="C14" s="297"/>
      <c r="D14" s="152" t="s">
        <v>675</v>
      </c>
      <c r="E14" s="157"/>
      <c r="F14" s="133"/>
      <c r="G14" s="157"/>
      <c r="H14" s="133"/>
      <c r="I14" s="157"/>
      <c r="J14" s="133"/>
      <c r="K14" s="157"/>
      <c r="L14" s="133"/>
      <c r="M14" s="157"/>
      <c r="N14" s="133"/>
      <c r="O14" s="157"/>
      <c r="P14" s="133"/>
      <c r="Q14" s="157"/>
      <c r="R14" s="133"/>
      <c r="S14" s="157"/>
      <c r="T14" s="133"/>
      <c r="U14" s="157"/>
      <c r="V14" s="133"/>
      <c r="W14" s="157"/>
      <c r="X14" s="133"/>
      <c r="Y14" s="157"/>
      <c r="Z14" s="133"/>
      <c r="AA14" s="157"/>
      <c r="AB14" s="133"/>
      <c r="AC14" s="157"/>
      <c r="AD14" s="133"/>
      <c r="AE14" s="157"/>
      <c r="AF14" s="133"/>
      <c r="AG14" s="157"/>
      <c r="AH14" s="133"/>
      <c r="AI14" s="157"/>
      <c r="AJ14" s="133"/>
      <c r="AK14" s="157"/>
      <c r="AL14" s="133"/>
      <c r="AM14" s="157"/>
      <c r="AN14" s="133"/>
      <c r="AO14" s="157"/>
      <c r="AP14" s="252"/>
    </row>
    <row r="15" spans="3:42" ht="15.75" thickBot="1" x14ac:dyDescent="0.3">
      <c r="C15" s="298"/>
      <c r="D15" s="152" t="s">
        <v>669</v>
      </c>
      <c r="E15" s="157"/>
      <c r="F15" s="133"/>
      <c r="G15" s="157"/>
      <c r="H15" s="133"/>
      <c r="I15" s="157"/>
      <c r="J15" s="133"/>
      <c r="K15" s="157"/>
      <c r="L15" s="133"/>
      <c r="M15" s="157"/>
      <c r="N15" s="133"/>
      <c r="O15" s="157"/>
      <c r="P15" s="133"/>
      <c r="Q15" s="157"/>
      <c r="R15" s="133"/>
      <c r="S15" s="157"/>
      <c r="T15" s="133"/>
      <c r="U15" s="157"/>
      <c r="V15" s="133"/>
      <c r="W15" s="157"/>
      <c r="X15" s="133"/>
      <c r="Y15" s="157"/>
      <c r="Z15" s="133"/>
      <c r="AA15" s="157"/>
      <c r="AB15" s="133"/>
      <c r="AC15" s="157"/>
      <c r="AD15" s="133"/>
      <c r="AE15" s="157"/>
      <c r="AF15" s="133"/>
      <c r="AG15" s="157"/>
      <c r="AH15" s="133"/>
      <c r="AI15" s="157"/>
      <c r="AJ15" s="133"/>
      <c r="AK15" s="157"/>
      <c r="AL15" s="133"/>
      <c r="AM15" s="157"/>
      <c r="AN15" s="133"/>
      <c r="AO15" s="157"/>
      <c r="AP15" s="252"/>
    </row>
    <row r="16" spans="3:42" x14ac:dyDescent="0.25">
      <c r="C16" s="296" t="s">
        <v>8</v>
      </c>
      <c r="D16" s="151" t="s">
        <v>3</v>
      </c>
      <c r="E16" s="154">
        <v>0.96666666666666667</v>
      </c>
      <c r="F16" s="150">
        <v>1</v>
      </c>
      <c r="G16" s="154">
        <v>1</v>
      </c>
      <c r="H16" s="150">
        <v>1</v>
      </c>
      <c r="I16" s="154">
        <v>0.88888888888888884</v>
      </c>
      <c r="J16" s="150">
        <v>1</v>
      </c>
      <c r="K16" s="154">
        <v>1</v>
      </c>
      <c r="L16" s="150">
        <v>1</v>
      </c>
      <c r="M16" s="231" t="e">
        <v>#DIV/0!</v>
      </c>
      <c r="N16" s="232" t="e">
        <v>#DIV/0!</v>
      </c>
      <c r="O16" s="154">
        <v>0.94029850746268662</v>
      </c>
      <c r="P16" s="150">
        <v>0.97014925373134331</v>
      </c>
      <c r="Q16" s="154">
        <v>0.94029850746268662</v>
      </c>
      <c r="R16" s="150">
        <v>0.97014925373134331</v>
      </c>
      <c r="S16" s="154">
        <v>1</v>
      </c>
      <c r="T16" s="150">
        <v>1</v>
      </c>
      <c r="U16" s="154">
        <v>0.8</v>
      </c>
      <c r="V16" s="150">
        <v>1</v>
      </c>
      <c r="W16" s="154">
        <v>1</v>
      </c>
      <c r="X16" s="150">
        <v>1</v>
      </c>
      <c r="Y16" s="154">
        <v>0.875</v>
      </c>
      <c r="Z16" s="150">
        <v>0.96875</v>
      </c>
      <c r="AA16" s="154">
        <v>0.92537313432835822</v>
      </c>
      <c r="AB16" s="150">
        <v>0.9850746268656716</v>
      </c>
      <c r="AC16" s="154">
        <v>1</v>
      </c>
      <c r="AD16" s="150">
        <v>1</v>
      </c>
      <c r="AE16" s="154">
        <v>1</v>
      </c>
      <c r="AF16" s="150">
        <v>1</v>
      </c>
      <c r="AG16" s="154">
        <v>0.88235294117647056</v>
      </c>
      <c r="AH16" s="150">
        <v>1</v>
      </c>
      <c r="AI16" s="154">
        <v>0.9</v>
      </c>
      <c r="AJ16" s="150">
        <v>0.97499999999999998</v>
      </c>
      <c r="AK16" s="154">
        <v>0.9</v>
      </c>
      <c r="AL16" s="150">
        <v>0.97499999999999998</v>
      </c>
      <c r="AM16" s="154">
        <v>0.90625</v>
      </c>
      <c r="AN16" s="150">
        <v>1</v>
      </c>
      <c r="AO16" s="154">
        <v>1</v>
      </c>
      <c r="AP16" s="251">
        <v>1</v>
      </c>
    </row>
    <row r="17" spans="3:42" x14ac:dyDescent="0.25">
      <c r="C17" s="297"/>
      <c r="D17" s="152" t="s">
        <v>750</v>
      </c>
      <c r="E17" s="157">
        <v>0.72413793103448276</v>
      </c>
      <c r="F17" s="133">
        <v>0.96551724137931039</v>
      </c>
      <c r="G17" s="157">
        <v>0.59259259259259256</v>
      </c>
      <c r="H17" s="133">
        <v>0.85185185185185186</v>
      </c>
      <c r="I17" s="157">
        <v>0.44444444444444442</v>
      </c>
      <c r="J17" s="133">
        <v>0.83333333333333337</v>
      </c>
      <c r="K17" s="157">
        <v>0.59259259259259256</v>
      </c>
      <c r="L17" s="133">
        <v>0.85185185185185186</v>
      </c>
      <c r="M17" s="157" t="s">
        <v>2</v>
      </c>
      <c r="N17" s="133" t="s">
        <v>2</v>
      </c>
      <c r="O17" s="157">
        <v>0.4925373134328358</v>
      </c>
      <c r="P17" s="133">
        <v>0.70149253731343286</v>
      </c>
      <c r="Q17" s="157">
        <v>0.5074626865671642</v>
      </c>
      <c r="R17" s="133">
        <v>0.76119402985074625</v>
      </c>
      <c r="S17" s="157">
        <v>0.58333333333333337</v>
      </c>
      <c r="T17" s="133">
        <v>0.83333333333333337</v>
      </c>
      <c r="U17" s="157">
        <v>0.34482758620689657</v>
      </c>
      <c r="V17" s="133">
        <v>0.48275862068965519</v>
      </c>
      <c r="W17" s="157">
        <v>0.63636363636363635</v>
      </c>
      <c r="X17" s="133">
        <v>0.90909090909090906</v>
      </c>
      <c r="Y17" s="157">
        <v>0.3125</v>
      </c>
      <c r="Z17" s="133">
        <v>0.46875</v>
      </c>
      <c r="AA17" s="157">
        <v>0.2537313432835821</v>
      </c>
      <c r="AB17" s="133">
        <v>0.47761194029850745</v>
      </c>
      <c r="AC17" s="157">
        <v>0.66666666666666663</v>
      </c>
      <c r="AD17" s="133">
        <v>0.83333333333333337</v>
      </c>
      <c r="AE17" s="157">
        <v>0.51851851851851849</v>
      </c>
      <c r="AF17" s="133">
        <v>0.66666666666666663</v>
      </c>
      <c r="AG17" s="157">
        <v>0.58823529411764708</v>
      </c>
      <c r="AH17" s="133">
        <v>0.76470588235294112</v>
      </c>
      <c r="AI17" s="157">
        <v>0.27500000000000002</v>
      </c>
      <c r="AJ17" s="133">
        <v>0.4</v>
      </c>
      <c r="AK17" s="157">
        <v>0.2</v>
      </c>
      <c r="AL17" s="133">
        <v>0.4</v>
      </c>
      <c r="AM17" s="157">
        <v>0.36666666666666664</v>
      </c>
      <c r="AN17" s="133">
        <v>0.43333333333333335</v>
      </c>
      <c r="AO17" s="157">
        <v>0.75</v>
      </c>
      <c r="AP17" s="252">
        <v>1</v>
      </c>
    </row>
    <row r="18" spans="3:42" x14ac:dyDescent="0.25">
      <c r="C18" s="297"/>
      <c r="D18" s="152" t="s">
        <v>675</v>
      </c>
      <c r="E18" s="157"/>
      <c r="F18" s="133"/>
      <c r="G18" s="157"/>
      <c r="H18" s="133"/>
      <c r="I18" s="157"/>
      <c r="J18" s="133"/>
      <c r="K18" s="157"/>
      <c r="L18" s="133"/>
      <c r="M18" s="157"/>
      <c r="N18" s="133"/>
      <c r="O18" s="157"/>
      <c r="P18" s="133"/>
      <c r="Q18" s="157"/>
      <c r="R18" s="133"/>
      <c r="S18" s="157"/>
      <c r="T18" s="133"/>
      <c r="U18" s="157"/>
      <c r="V18" s="133"/>
      <c r="W18" s="157"/>
      <c r="X18" s="133"/>
      <c r="Y18" s="157"/>
      <c r="Z18" s="133"/>
      <c r="AA18" s="157"/>
      <c r="AB18" s="133"/>
      <c r="AC18" s="157"/>
      <c r="AD18" s="133"/>
      <c r="AE18" s="157"/>
      <c r="AF18" s="133"/>
      <c r="AG18" s="157"/>
      <c r="AH18" s="133"/>
      <c r="AI18" s="157"/>
      <c r="AJ18" s="133"/>
      <c r="AK18" s="157"/>
      <c r="AL18" s="133"/>
      <c r="AM18" s="157"/>
      <c r="AN18" s="133"/>
      <c r="AO18" s="157"/>
      <c r="AP18" s="252"/>
    </row>
    <row r="19" spans="3:42" ht="15.75" thickBot="1" x14ac:dyDescent="0.3">
      <c r="C19" s="298"/>
      <c r="D19" s="153" t="s">
        <v>669</v>
      </c>
      <c r="E19" s="158"/>
      <c r="F19" s="156"/>
      <c r="G19" s="158"/>
      <c r="H19" s="156"/>
      <c r="I19" s="158"/>
      <c r="J19" s="156"/>
      <c r="K19" s="158"/>
      <c r="L19" s="156"/>
      <c r="M19" s="158"/>
      <c r="N19" s="156"/>
      <c r="O19" s="158"/>
      <c r="P19" s="156"/>
      <c r="Q19" s="158"/>
      <c r="R19" s="156"/>
      <c r="S19" s="158"/>
      <c r="T19" s="156"/>
      <c r="U19" s="158"/>
      <c r="V19" s="156"/>
      <c r="W19" s="158"/>
      <c r="X19" s="156"/>
      <c r="Y19" s="158"/>
      <c r="Z19" s="156"/>
      <c r="AA19" s="158"/>
      <c r="AB19" s="156"/>
      <c r="AC19" s="158"/>
      <c r="AD19" s="156"/>
      <c r="AE19" s="158"/>
      <c r="AF19" s="156"/>
      <c r="AG19" s="158"/>
      <c r="AH19" s="156"/>
      <c r="AI19" s="158"/>
      <c r="AJ19" s="156"/>
      <c r="AK19" s="158"/>
      <c r="AL19" s="156"/>
      <c r="AM19" s="158"/>
      <c r="AN19" s="156"/>
      <c r="AO19" s="158"/>
      <c r="AP19" s="255"/>
    </row>
    <row r="20" spans="3:42" x14ac:dyDescent="0.25">
      <c r="C20" s="296" t="s">
        <v>684</v>
      </c>
      <c r="D20" s="159" t="s">
        <v>3</v>
      </c>
      <c r="E20" s="160">
        <v>1</v>
      </c>
      <c r="F20" s="161">
        <v>1</v>
      </c>
      <c r="G20" s="160">
        <v>1</v>
      </c>
      <c r="H20" s="161">
        <v>1</v>
      </c>
      <c r="I20" s="160">
        <v>0.75</v>
      </c>
      <c r="J20" s="161">
        <v>1</v>
      </c>
      <c r="K20" s="160">
        <v>1</v>
      </c>
      <c r="L20" s="161">
        <v>1</v>
      </c>
      <c r="M20" s="160">
        <v>1</v>
      </c>
      <c r="N20" s="161">
        <v>1</v>
      </c>
      <c r="O20" s="160">
        <v>0.81481481481481477</v>
      </c>
      <c r="P20" s="161">
        <v>0.92592592592592593</v>
      </c>
      <c r="Q20" s="160">
        <v>0.81481481481481477</v>
      </c>
      <c r="R20" s="161">
        <v>0.92592592592592593</v>
      </c>
      <c r="S20" s="160">
        <v>1</v>
      </c>
      <c r="T20" s="161">
        <v>0.6</v>
      </c>
      <c r="U20" s="160">
        <v>0.7857142857142857</v>
      </c>
      <c r="V20" s="161">
        <v>0.9285714285714286</v>
      </c>
      <c r="W20" s="160">
        <v>1</v>
      </c>
      <c r="X20" s="161">
        <v>1</v>
      </c>
      <c r="Y20" s="160">
        <v>0.54545454545454541</v>
      </c>
      <c r="Z20" s="161">
        <v>0.90909090909090906</v>
      </c>
      <c r="AA20" s="160">
        <v>0.88888888888888884</v>
      </c>
      <c r="AB20" s="161">
        <v>1</v>
      </c>
      <c r="AC20" s="160">
        <v>1</v>
      </c>
      <c r="AD20" s="161">
        <v>1</v>
      </c>
      <c r="AE20" s="160">
        <v>1</v>
      </c>
      <c r="AF20" s="161">
        <v>1</v>
      </c>
      <c r="AG20" s="160">
        <v>1</v>
      </c>
      <c r="AH20" s="161">
        <v>1</v>
      </c>
      <c r="AI20" s="160">
        <v>0.9</v>
      </c>
      <c r="AJ20" s="161">
        <v>1</v>
      </c>
      <c r="AK20" s="160">
        <v>0.9</v>
      </c>
      <c r="AL20" s="161">
        <v>1</v>
      </c>
      <c r="AM20" s="160">
        <v>0.75</v>
      </c>
      <c r="AN20" s="161">
        <v>1</v>
      </c>
      <c r="AO20" s="277" t="e">
        <v>#DIV/0!</v>
      </c>
      <c r="AP20" s="278" t="e">
        <v>#DIV/0!</v>
      </c>
    </row>
    <row r="21" spans="3:42" x14ac:dyDescent="0.25">
      <c r="C21" s="297"/>
      <c r="D21" s="152" t="s">
        <v>750</v>
      </c>
      <c r="E21" s="157">
        <v>0.75</v>
      </c>
      <c r="F21" s="133">
        <v>1</v>
      </c>
      <c r="G21" s="157">
        <v>0.5714285714285714</v>
      </c>
      <c r="H21" s="133">
        <v>0.8571428571428571</v>
      </c>
      <c r="I21" s="157">
        <v>0.5</v>
      </c>
      <c r="J21" s="133">
        <v>0.75</v>
      </c>
      <c r="K21" s="157">
        <v>0.8571428571428571</v>
      </c>
      <c r="L21" s="133">
        <v>0.8571428571428571</v>
      </c>
      <c r="M21" s="157">
        <v>0.5</v>
      </c>
      <c r="N21" s="133">
        <v>0.5</v>
      </c>
      <c r="O21" s="157">
        <v>0.14814814814814814</v>
      </c>
      <c r="P21" s="133">
        <v>0.40740740740740738</v>
      </c>
      <c r="Q21" s="157">
        <v>0.33333333333333331</v>
      </c>
      <c r="R21" s="133">
        <v>0.44444444444444442</v>
      </c>
      <c r="S21" s="157">
        <v>0</v>
      </c>
      <c r="T21" s="133">
        <v>0.4</v>
      </c>
      <c r="U21" s="157">
        <v>0.35714285714285715</v>
      </c>
      <c r="V21" s="133">
        <v>0.35714285714285715</v>
      </c>
      <c r="W21" s="157">
        <v>0.5714285714285714</v>
      </c>
      <c r="X21" s="133">
        <v>0.7142857142857143</v>
      </c>
      <c r="Y21" s="157">
        <v>0</v>
      </c>
      <c r="Z21" s="133">
        <v>0.18181818181818182</v>
      </c>
      <c r="AA21" s="157">
        <v>0.14814814814814814</v>
      </c>
      <c r="AB21" s="133">
        <v>0.33333333333333331</v>
      </c>
      <c r="AC21" s="157">
        <v>0</v>
      </c>
      <c r="AD21" s="133">
        <v>0</v>
      </c>
      <c r="AE21" s="157">
        <v>0.5714285714285714</v>
      </c>
      <c r="AF21" s="133">
        <v>0.7142857142857143</v>
      </c>
      <c r="AG21" s="157">
        <v>0.6</v>
      </c>
      <c r="AH21" s="133">
        <v>0.6</v>
      </c>
      <c r="AI21" s="157">
        <v>0.15</v>
      </c>
      <c r="AJ21" s="133">
        <v>0.2</v>
      </c>
      <c r="AK21" s="157">
        <v>0.1</v>
      </c>
      <c r="AL21" s="133">
        <v>0.2</v>
      </c>
      <c r="AM21" s="157">
        <v>0.14285714285714285</v>
      </c>
      <c r="AN21" s="133">
        <v>0.14285714285714285</v>
      </c>
      <c r="AO21" s="157" t="s">
        <v>2</v>
      </c>
      <c r="AP21" s="252" t="s">
        <v>2</v>
      </c>
    </row>
    <row r="22" spans="3:42" x14ac:dyDescent="0.25">
      <c r="C22" s="297"/>
      <c r="D22" s="152" t="s">
        <v>675</v>
      </c>
      <c r="E22" s="157"/>
      <c r="F22" s="133"/>
      <c r="G22" s="157"/>
      <c r="H22" s="133"/>
      <c r="I22" s="157"/>
      <c r="J22" s="133"/>
      <c r="K22" s="157"/>
      <c r="L22" s="133"/>
      <c r="M22" s="157"/>
      <c r="N22" s="133"/>
      <c r="O22" s="157"/>
      <c r="P22" s="133"/>
      <c r="Q22" s="157"/>
      <c r="R22" s="133"/>
      <c r="S22" s="157"/>
      <c r="T22" s="133"/>
      <c r="U22" s="157"/>
      <c r="V22" s="133"/>
      <c r="W22" s="157"/>
      <c r="X22" s="133"/>
      <c r="Y22" s="157"/>
      <c r="Z22" s="133"/>
      <c r="AA22" s="157"/>
      <c r="AB22" s="133"/>
      <c r="AC22" s="157"/>
      <c r="AD22" s="133"/>
      <c r="AE22" s="157"/>
      <c r="AF22" s="133"/>
      <c r="AG22" s="157"/>
      <c r="AH22" s="133"/>
      <c r="AI22" s="157"/>
      <c r="AJ22" s="133"/>
      <c r="AK22" s="157"/>
      <c r="AL22" s="133"/>
      <c r="AM22" s="157"/>
      <c r="AN22" s="133"/>
      <c r="AO22" s="157"/>
      <c r="AP22" s="252"/>
    </row>
    <row r="23" spans="3:42" ht="15.75" thickBot="1" x14ac:dyDescent="0.3">
      <c r="C23" s="298"/>
      <c r="D23" s="152" t="s">
        <v>669</v>
      </c>
      <c r="E23" s="157"/>
      <c r="F23" s="133"/>
      <c r="G23" s="157"/>
      <c r="H23" s="133"/>
      <c r="I23" s="157"/>
      <c r="J23" s="133"/>
      <c r="K23" s="157"/>
      <c r="L23" s="133"/>
      <c r="M23" s="157"/>
      <c r="N23" s="133"/>
      <c r="O23" s="157"/>
      <c r="P23" s="133"/>
      <c r="Q23" s="157"/>
      <c r="R23" s="133"/>
      <c r="S23" s="157"/>
      <c r="T23" s="133"/>
      <c r="U23" s="157"/>
      <c r="V23" s="133"/>
      <c r="W23" s="157"/>
      <c r="X23" s="133"/>
      <c r="Y23" s="157"/>
      <c r="Z23" s="133"/>
      <c r="AA23" s="157"/>
      <c r="AB23" s="133"/>
      <c r="AC23" s="157"/>
      <c r="AD23" s="133"/>
      <c r="AE23" s="157"/>
      <c r="AF23" s="133"/>
      <c r="AG23" s="157"/>
      <c r="AH23" s="133"/>
      <c r="AI23" s="157"/>
      <c r="AJ23" s="133"/>
      <c r="AK23" s="157"/>
      <c r="AL23" s="133"/>
      <c r="AM23" s="157"/>
      <c r="AN23" s="133"/>
      <c r="AO23" s="157"/>
      <c r="AP23" s="252"/>
    </row>
    <row r="24" spans="3:42" ht="15" customHeight="1" x14ac:dyDescent="0.25">
      <c r="C24" s="296" t="s">
        <v>685</v>
      </c>
      <c r="D24" s="151" t="s">
        <v>3</v>
      </c>
      <c r="E24" s="154">
        <v>0.9285714285714286</v>
      </c>
      <c r="F24" s="150">
        <v>1</v>
      </c>
      <c r="G24" s="154">
        <v>1</v>
      </c>
      <c r="H24" s="150">
        <v>1</v>
      </c>
      <c r="I24" s="154">
        <v>0.91666666666666663</v>
      </c>
      <c r="J24" s="150">
        <v>1</v>
      </c>
      <c r="K24" s="154">
        <v>1</v>
      </c>
      <c r="L24" s="150">
        <v>1</v>
      </c>
      <c r="M24" s="154">
        <v>1</v>
      </c>
      <c r="N24" s="150">
        <v>1</v>
      </c>
      <c r="O24" s="154">
        <v>0.95726495726495731</v>
      </c>
      <c r="P24" s="150">
        <v>0.99145299145299148</v>
      </c>
      <c r="Q24" s="154">
        <v>0.95726495726495731</v>
      </c>
      <c r="R24" s="150">
        <v>0.99145299145299148</v>
      </c>
      <c r="S24" s="154">
        <v>1</v>
      </c>
      <c r="T24" s="150">
        <v>1</v>
      </c>
      <c r="U24" s="154">
        <v>0.9</v>
      </c>
      <c r="V24" s="150">
        <v>1</v>
      </c>
      <c r="W24" s="154">
        <v>1</v>
      </c>
      <c r="X24" s="150">
        <v>1</v>
      </c>
      <c r="Y24" s="154">
        <v>0.89795918367346939</v>
      </c>
      <c r="Z24" s="150">
        <v>0.97959183673469385</v>
      </c>
      <c r="AA24" s="154">
        <v>0.96581196581196582</v>
      </c>
      <c r="AB24" s="150">
        <v>0.99145299145299148</v>
      </c>
      <c r="AC24" s="154">
        <v>1</v>
      </c>
      <c r="AD24" s="150">
        <v>1</v>
      </c>
      <c r="AE24" s="154">
        <v>1</v>
      </c>
      <c r="AF24" s="150">
        <v>1</v>
      </c>
      <c r="AG24" s="154">
        <v>0.90243902439024393</v>
      </c>
      <c r="AH24" s="150">
        <v>1</v>
      </c>
      <c r="AI24" s="154">
        <v>0.94444444444444442</v>
      </c>
      <c r="AJ24" s="150">
        <v>0.98611111111111116</v>
      </c>
      <c r="AK24" s="154">
        <v>0.94444444444444442</v>
      </c>
      <c r="AL24" s="150">
        <v>0.98611111111111116</v>
      </c>
      <c r="AM24" s="154">
        <v>0.87234042553191493</v>
      </c>
      <c r="AN24" s="150">
        <v>1</v>
      </c>
      <c r="AO24" s="154">
        <v>1</v>
      </c>
      <c r="AP24" s="251">
        <v>1</v>
      </c>
    </row>
    <row r="25" spans="3:42" x14ac:dyDescent="0.25">
      <c r="C25" s="297"/>
      <c r="D25" s="152" t="s">
        <v>750</v>
      </c>
      <c r="E25" s="157">
        <v>0.6428571428571429</v>
      </c>
      <c r="F25" s="133">
        <v>0.9285714285714286</v>
      </c>
      <c r="G25" s="157">
        <v>0.64444444444444449</v>
      </c>
      <c r="H25" s="133">
        <v>0.8666666666666667</v>
      </c>
      <c r="I25" s="157">
        <v>0.47222222222222221</v>
      </c>
      <c r="J25" s="133">
        <v>0.75</v>
      </c>
      <c r="K25" s="157">
        <v>0.57777777777777772</v>
      </c>
      <c r="L25" s="133">
        <v>0.8</v>
      </c>
      <c r="M25" s="157">
        <v>0.75</v>
      </c>
      <c r="N25" s="133">
        <v>0.875</v>
      </c>
      <c r="O25" s="157">
        <v>0.47863247863247865</v>
      </c>
      <c r="P25" s="133">
        <v>0.70940170940170943</v>
      </c>
      <c r="Q25" s="157">
        <v>0.50427350427350426</v>
      </c>
      <c r="R25" s="133">
        <v>0.82905982905982911</v>
      </c>
      <c r="S25" s="157">
        <v>0.48275862068965519</v>
      </c>
      <c r="T25" s="133">
        <v>0.72413793103448276</v>
      </c>
      <c r="U25" s="157">
        <v>0.38775510204081631</v>
      </c>
      <c r="V25" s="133">
        <v>0.55102040816326525</v>
      </c>
      <c r="W25" s="157">
        <v>0.69565217391304346</v>
      </c>
      <c r="X25" s="133">
        <v>0.86956521739130432</v>
      </c>
      <c r="Y25" s="157">
        <v>0.30612244897959184</v>
      </c>
      <c r="Z25" s="133">
        <v>0.44897959183673469</v>
      </c>
      <c r="AA25" s="157">
        <v>0.26495726495726496</v>
      </c>
      <c r="AB25" s="133">
        <v>0.5213675213675214</v>
      </c>
      <c r="AC25" s="157">
        <v>0.5</v>
      </c>
      <c r="AD25" s="133">
        <v>0.83333333333333337</v>
      </c>
      <c r="AE25" s="157">
        <v>0.55555555555555558</v>
      </c>
      <c r="AF25" s="133">
        <v>0.68888888888888888</v>
      </c>
      <c r="AG25" s="157">
        <v>0.48780487804878048</v>
      </c>
      <c r="AH25" s="133">
        <v>0.80487804878048785</v>
      </c>
      <c r="AI25" s="157">
        <v>0.30555555555555558</v>
      </c>
      <c r="AJ25" s="133">
        <v>0.5</v>
      </c>
      <c r="AK25" s="157">
        <v>0.22222222222222221</v>
      </c>
      <c r="AL25" s="133">
        <v>0.44444444444444442</v>
      </c>
      <c r="AM25" s="157">
        <v>0.36956521739130432</v>
      </c>
      <c r="AN25" s="133">
        <v>0.41304347826086957</v>
      </c>
      <c r="AO25" s="157">
        <v>0.66666666666666663</v>
      </c>
      <c r="AP25" s="252">
        <v>1</v>
      </c>
    </row>
    <row r="26" spans="3:42" x14ac:dyDescent="0.25">
      <c r="C26" s="297"/>
      <c r="D26" s="152" t="s">
        <v>675</v>
      </c>
      <c r="E26" s="157"/>
      <c r="F26" s="133"/>
      <c r="G26" s="157"/>
      <c r="H26" s="133"/>
      <c r="I26" s="157"/>
      <c r="J26" s="133"/>
      <c r="K26" s="157"/>
      <c r="L26" s="133"/>
      <c r="M26" s="157"/>
      <c r="N26" s="133"/>
      <c r="O26" s="157"/>
      <c r="P26" s="133"/>
      <c r="Q26" s="157"/>
      <c r="R26" s="133"/>
      <c r="S26" s="157"/>
      <c r="T26" s="133"/>
      <c r="U26" s="157"/>
      <c r="V26" s="133"/>
      <c r="W26" s="157"/>
      <c r="X26" s="133"/>
      <c r="Y26" s="157"/>
      <c r="Z26" s="133"/>
      <c r="AA26" s="157"/>
      <c r="AB26" s="133"/>
      <c r="AC26" s="157"/>
      <c r="AD26" s="133"/>
      <c r="AE26" s="157"/>
      <c r="AF26" s="133"/>
      <c r="AG26" s="157"/>
      <c r="AH26" s="133"/>
      <c r="AI26" s="157"/>
      <c r="AJ26" s="133"/>
      <c r="AK26" s="157"/>
      <c r="AL26" s="133"/>
      <c r="AM26" s="157"/>
      <c r="AN26" s="133"/>
      <c r="AO26" s="157"/>
      <c r="AP26" s="252"/>
    </row>
    <row r="27" spans="3:42" ht="15.75" thickBot="1" x14ac:dyDescent="0.3">
      <c r="C27" s="298"/>
      <c r="D27" s="152" t="s">
        <v>669</v>
      </c>
      <c r="E27" s="157"/>
      <c r="F27" s="133"/>
      <c r="G27" s="157"/>
      <c r="H27" s="133"/>
      <c r="I27" s="157"/>
      <c r="J27" s="133"/>
      <c r="K27" s="157"/>
      <c r="L27" s="133"/>
      <c r="M27" s="157"/>
      <c r="N27" s="133"/>
      <c r="O27" s="157"/>
      <c r="P27" s="133"/>
      <c r="Q27" s="157"/>
      <c r="R27" s="133"/>
      <c r="S27" s="157"/>
      <c r="T27" s="133"/>
      <c r="U27" s="157"/>
      <c r="V27" s="133"/>
      <c r="W27" s="157"/>
      <c r="X27" s="133"/>
      <c r="Y27" s="157"/>
      <c r="Z27" s="133"/>
      <c r="AA27" s="157"/>
      <c r="AB27" s="133"/>
      <c r="AC27" s="157"/>
      <c r="AD27" s="133"/>
      <c r="AE27" s="157"/>
      <c r="AF27" s="133"/>
      <c r="AG27" s="157"/>
      <c r="AH27" s="133"/>
      <c r="AI27" s="157"/>
      <c r="AJ27" s="133"/>
      <c r="AK27" s="157"/>
      <c r="AL27" s="133"/>
      <c r="AM27" s="157"/>
      <c r="AN27" s="133"/>
      <c r="AO27" s="157"/>
      <c r="AP27" s="252"/>
    </row>
    <row r="28" spans="3:42" ht="15.75" customHeight="1" x14ac:dyDescent="0.25">
      <c r="C28" s="296" t="s">
        <v>686</v>
      </c>
      <c r="D28" s="151" t="s">
        <v>4</v>
      </c>
      <c r="E28" s="154">
        <f t="shared" ref="E28:X28" si="0">E20-E24</f>
        <v>7.1428571428571397E-2</v>
      </c>
      <c r="F28" s="9">
        <f t="shared" si="0"/>
        <v>0</v>
      </c>
      <c r="G28" s="154">
        <f t="shared" si="0"/>
        <v>0</v>
      </c>
      <c r="H28" s="9">
        <f t="shared" si="0"/>
        <v>0</v>
      </c>
      <c r="I28" s="154">
        <f t="shared" si="0"/>
        <v>-0.16666666666666663</v>
      </c>
      <c r="J28" s="9">
        <f t="shared" si="0"/>
        <v>0</v>
      </c>
      <c r="K28" s="154">
        <f t="shared" si="0"/>
        <v>0</v>
      </c>
      <c r="L28" s="9">
        <f t="shared" si="0"/>
        <v>0</v>
      </c>
      <c r="M28" s="154">
        <f t="shared" si="0"/>
        <v>0</v>
      </c>
      <c r="N28" s="9">
        <f t="shared" si="0"/>
        <v>0</v>
      </c>
      <c r="O28" s="154">
        <f t="shared" si="0"/>
        <v>-0.14245014245014254</v>
      </c>
      <c r="P28" s="9">
        <f t="shared" si="0"/>
        <v>-6.5527065527065553E-2</v>
      </c>
      <c r="Q28" s="154">
        <f t="shared" si="0"/>
        <v>-0.14245014245014254</v>
      </c>
      <c r="R28" s="9">
        <f t="shared" si="0"/>
        <v>-6.5527065527065553E-2</v>
      </c>
      <c r="S28" s="154">
        <f t="shared" si="0"/>
        <v>0</v>
      </c>
      <c r="T28" s="9">
        <f t="shared" si="0"/>
        <v>-0.4</v>
      </c>
      <c r="U28" s="154">
        <f t="shared" si="0"/>
        <v>-0.11428571428571432</v>
      </c>
      <c r="V28" s="9">
        <f t="shared" si="0"/>
        <v>-7.1428571428571397E-2</v>
      </c>
      <c r="W28" s="154">
        <f t="shared" si="0"/>
        <v>0</v>
      </c>
      <c r="X28" s="9">
        <f t="shared" si="0"/>
        <v>0</v>
      </c>
      <c r="Y28" s="154">
        <f t="shared" ref="Y28:AN28" si="1">Y20-Y24</f>
        <v>-0.35250463821892397</v>
      </c>
      <c r="Z28" s="9">
        <f t="shared" si="1"/>
        <v>-7.0500927643784794E-2</v>
      </c>
      <c r="AA28" s="154">
        <f t="shared" si="1"/>
        <v>-7.6923076923076983E-2</v>
      </c>
      <c r="AB28" s="9">
        <f t="shared" si="1"/>
        <v>8.5470085470085166E-3</v>
      </c>
      <c r="AC28" s="154">
        <f t="shared" si="1"/>
        <v>0</v>
      </c>
      <c r="AD28" s="9">
        <f t="shared" si="1"/>
        <v>0</v>
      </c>
      <c r="AE28" s="154">
        <f t="shared" si="1"/>
        <v>0</v>
      </c>
      <c r="AF28" s="9">
        <f t="shared" si="1"/>
        <v>0</v>
      </c>
      <c r="AG28" s="154">
        <f t="shared" si="1"/>
        <v>9.7560975609756073E-2</v>
      </c>
      <c r="AH28" s="9">
        <f t="shared" si="1"/>
        <v>0</v>
      </c>
      <c r="AI28" s="154">
        <f t="shared" si="1"/>
        <v>-4.4444444444444398E-2</v>
      </c>
      <c r="AJ28" s="9">
        <f t="shared" si="1"/>
        <v>1.388888888888884E-2</v>
      </c>
      <c r="AK28" s="154">
        <f t="shared" si="1"/>
        <v>-4.4444444444444398E-2</v>
      </c>
      <c r="AL28" s="9">
        <f t="shared" si="1"/>
        <v>1.388888888888884E-2</v>
      </c>
      <c r="AM28" s="154">
        <f t="shared" si="1"/>
        <v>-0.12234042553191493</v>
      </c>
      <c r="AN28" s="9">
        <f t="shared" si="1"/>
        <v>0</v>
      </c>
      <c r="AO28" s="231" t="s">
        <v>2</v>
      </c>
      <c r="AP28" s="253" t="s">
        <v>2</v>
      </c>
    </row>
    <row r="29" spans="3:42" x14ac:dyDescent="0.25">
      <c r="C29" s="297"/>
      <c r="D29" s="152" t="s">
        <v>750</v>
      </c>
      <c r="E29" s="155">
        <f t="shared" ref="E29:V29" si="2">E21-E25</f>
        <v>0.1071428571428571</v>
      </c>
      <c r="F29" s="135">
        <f t="shared" si="2"/>
        <v>7.1428571428571397E-2</v>
      </c>
      <c r="G29" s="155">
        <f t="shared" si="2"/>
        <v>-7.301587301587309E-2</v>
      </c>
      <c r="H29" s="135">
        <f t="shared" si="2"/>
        <v>-9.523809523809601E-3</v>
      </c>
      <c r="I29" s="155">
        <f t="shared" si="2"/>
        <v>2.777777777777779E-2</v>
      </c>
      <c r="J29" s="135">
        <f t="shared" si="2"/>
        <v>0</v>
      </c>
      <c r="K29" s="155">
        <f t="shared" si="2"/>
        <v>0.27936507936507937</v>
      </c>
      <c r="L29" s="135">
        <f t="shared" si="2"/>
        <v>5.7142857142857051E-2</v>
      </c>
      <c r="M29" s="155">
        <f t="shared" si="2"/>
        <v>-0.25</v>
      </c>
      <c r="N29" s="135">
        <f t="shared" si="2"/>
        <v>-0.375</v>
      </c>
      <c r="O29" s="155">
        <f t="shared" si="2"/>
        <v>-0.33048433048433051</v>
      </c>
      <c r="P29" s="135">
        <f t="shared" si="2"/>
        <v>-0.30199430199430205</v>
      </c>
      <c r="Q29" s="155">
        <f t="shared" si="2"/>
        <v>-0.17094017094017094</v>
      </c>
      <c r="R29" s="135">
        <f t="shared" si="2"/>
        <v>-0.38461538461538469</v>
      </c>
      <c r="S29" s="155">
        <f t="shared" si="2"/>
        <v>-0.48275862068965519</v>
      </c>
      <c r="T29" s="135">
        <f t="shared" si="2"/>
        <v>-0.32413793103448274</v>
      </c>
      <c r="U29" s="155">
        <f t="shared" si="2"/>
        <v>-3.0612244897959162E-2</v>
      </c>
      <c r="V29" s="135">
        <f t="shared" si="2"/>
        <v>-0.1938775510204081</v>
      </c>
      <c r="W29" s="155">
        <f t="shared" ref="W29:X31" si="3">W21-W25</f>
        <v>-0.12422360248447206</v>
      </c>
      <c r="X29" s="135">
        <f t="shared" si="3"/>
        <v>-0.15527950310559002</v>
      </c>
      <c r="Y29" s="155">
        <f t="shared" ref="Y29:AN29" si="4">Y21-Y25</f>
        <v>-0.30612244897959184</v>
      </c>
      <c r="Z29" s="135">
        <f t="shared" si="4"/>
        <v>-0.26716141001855287</v>
      </c>
      <c r="AA29" s="155">
        <f t="shared" si="4"/>
        <v>-0.11680911680911682</v>
      </c>
      <c r="AB29" s="135">
        <f t="shared" si="4"/>
        <v>-0.18803418803418809</v>
      </c>
      <c r="AC29" s="155">
        <f t="shared" si="4"/>
        <v>-0.5</v>
      </c>
      <c r="AD29" s="135">
        <f t="shared" si="4"/>
        <v>-0.83333333333333337</v>
      </c>
      <c r="AE29" s="155">
        <f t="shared" si="4"/>
        <v>1.5873015873015817E-2</v>
      </c>
      <c r="AF29" s="135">
        <f t="shared" si="4"/>
        <v>2.5396825396825418E-2</v>
      </c>
      <c r="AG29" s="155">
        <f t="shared" si="4"/>
        <v>0.1121951219512195</v>
      </c>
      <c r="AH29" s="135">
        <f t="shared" si="4"/>
        <v>-0.20487804878048788</v>
      </c>
      <c r="AI29" s="155">
        <f t="shared" si="4"/>
        <v>-0.15555555555555559</v>
      </c>
      <c r="AJ29" s="135">
        <f t="shared" si="4"/>
        <v>-0.3</v>
      </c>
      <c r="AK29" s="155">
        <f t="shared" si="4"/>
        <v>-0.1222222222222222</v>
      </c>
      <c r="AL29" s="135">
        <f t="shared" si="4"/>
        <v>-0.24444444444444441</v>
      </c>
      <c r="AM29" s="155">
        <f t="shared" si="4"/>
        <v>-0.22670807453416147</v>
      </c>
      <c r="AN29" s="135">
        <f t="shared" si="4"/>
        <v>-0.27018633540372672</v>
      </c>
      <c r="AO29" s="233" t="s">
        <v>2</v>
      </c>
      <c r="AP29" s="234" t="s">
        <v>2</v>
      </c>
    </row>
    <row r="30" spans="3:42" x14ac:dyDescent="0.25">
      <c r="C30" s="297"/>
      <c r="D30" s="152" t="s">
        <v>675</v>
      </c>
      <c r="E30" s="155">
        <f t="shared" ref="E30:V30" si="5">E22-E26</f>
        <v>0</v>
      </c>
      <c r="F30" s="135">
        <f t="shared" si="5"/>
        <v>0</v>
      </c>
      <c r="G30" s="155">
        <f t="shared" si="5"/>
        <v>0</v>
      </c>
      <c r="H30" s="135">
        <f t="shared" si="5"/>
        <v>0</v>
      </c>
      <c r="I30" s="155">
        <f t="shared" si="5"/>
        <v>0</v>
      </c>
      <c r="J30" s="135">
        <f t="shared" si="5"/>
        <v>0</v>
      </c>
      <c r="K30" s="155">
        <f t="shared" si="5"/>
        <v>0</v>
      </c>
      <c r="L30" s="135">
        <f t="shared" si="5"/>
        <v>0</v>
      </c>
      <c r="M30" s="155">
        <f t="shared" si="5"/>
        <v>0</v>
      </c>
      <c r="N30" s="135">
        <f t="shared" si="5"/>
        <v>0</v>
      </c>
      <c r="O30" s="155">
        <f t="shared" si="5"/>
        <v>0</v>
      </c>
      <c r="P30" s="135">
        <f t="shared" si="5"/>
        <v>0</v>
      </c>
      <c r="Q30" s="155">
        <f t="shared" si="5"/>
        <v>0</v>
      </c>
      <c r="R30" s="135">
        <f t="shared" si="5"/>
        <v>0</v>
      </c>
      <c r="S30" s="155">
        <f t="shared" si="5"/>
        <v>0</v>
      </c>
      <c r="T30" s="135">
        <f t="shared" si="5"/>
        <v>0</v>
      </c>
      <c r="U30" s="155">
        <f t="shared" si="5"/>
        <v>0</v>
      </c>
      <c r="V30" s="135">
        <f t="shared" si="5"/>
        <v>0</v>
      </c>
      <c r="W30" s="155">
        <f t="shared" si="3"/>
        <v>0</v>
      </c>
      <c r="X30" s="135">
        <f t="shared" si="3"/>
        <v>0</v>
      </c>
      <c r="Y30" s="155">
        <f t="shared" ref="Y30:AN30" si="6">Y22-Y26</f>
        <v>0</v>
      </c>
      <c r="Z30" s="135">
        <f t="shared" si="6"/>
        <v>0</v>
      </c>
      <c r="AA30" s="155">
        <f t="shared" si="6"/>
        <v>0</v>
      </c>
      <c r="AB30" s="135">
        <f t="shared" si="6"/>
        <v>0</v>
      </c>
      <c r="AC30" s="155">
        <f t="shared" si="6"/>
        <v>0</v>
      </c>
      <c r="AD30" s="135">
        <f t="shared" si="6"/>
        <v>0</v>
      </c>
      <c r="AE30" s="155">
        <f t="shared" si="6"/>
        <v>0</v>
      </c>
      <c r="AF30" s="135">
        <f t="shared" si="6"/>
        <v>0</v>
      </c>
      <c r="AG30" s="155">
        <f t="shared" si="6"/>
        <v>0</v>
      </c>
      <c r="AH30" s="135">
        <f t="shared" si="6"/>
        <v>0</v>
      </c>
      <c r="AI30" s="155">
        <f t="shared" si="6"/>
        <v>0</v>
      </c>
      <c r="AJ30" s="135">
        <f t="shared" si="6"/>
        <v>0</v>
      </c>
      <c r="AK30" s="155">
        <f t="shared" si="6"/>
        <v>0</v>
      </c>
      <c r="AL30" s="135">
        <f t="shared" si="6"/>
        <v>0</v>
      </c>
      <c r="AM30" s="155">
        <f t="shared" si="6"/>
        <v>0</v>
      </c>
      <c r="AN30" s="135">
        <f t="shared" si="6"/>
        <v>0</v>
      </c>
      <c r="AO30" s="233" t="s">
        <v>2</v>
      </c>
      <c r="AP30" s="234" t="s">
        <v>2</v>
      </c>
    </row>
    <row r="31" spans="3:42" ht="15.75" thickBot="1" x14ac:dyDescent="0.3">
      <c r="C31" s="297"/>
      <c r="D31" s="226" t="s">
        <v>669</v>
      </c>
      <c r="E31" s="227">
        <f t="shared" ref="E31:V31" si="7">E23-E27</f>
        <v>0</v>
      </c>
      <c r="F31" s="142">
        <f t="shared" si="7"/>
        <v>0</v>
      </c>
      <c r="G31" s="227">
        <f t="shared" si="7"/>
        <v>0</v>
      </c>
      <c r="H31" s="142">
        <f t="shared" si="7"/>
        <v>0</v>
      </c>
      <c r="I31" s="227">
        <f t="shared" si="7"/>
        <v>0</v>
      </c>
      <c r="J31" s="142">
        <f t="shared" si="7"/>
        <v>0</v>
      </c>
      <c r="K31" s="227">
        <f t="shared" si="7"/>
        <v>0</v>
      </c>
      <c r="L31" s="142">
        <f t="shared" si="7"/>
        <v>0</v>
      </c>
      <c r="M31" s="227">
        <f t="shared" si="7"/>
        <v>0</v>
      </c>
      <c r="N31" s="142">
        <f t="shared" si="7"/>
        <v>0</v>
      </c>
      <c r="O31" s="227">
        <f t="shared" si="7"/>
        <v>0</v>
      </c>
      <c r="P31" s="142">
        <f t="shared" si="7"/>
        <v>0</v>
      </c>
      <c r="Q31" s="227">
        <f t="shared" si="7"/>
        <v>0</v>
      </c>
      <c r="R31" s="142">
        <f t="shared" si="7"/>
        <v>0</v>
      </c>
      <c r="S31" s="227">
        <f t="shared" si="7"/>
        <v>0</v>
      </c>
      <c r="T31" s="142">
        <f t="shared" si="7"/>
        <v>0</v>
      </c>
      <c r="U31" s="227">
        <f t="shared" si="7"/>
        <v>0</v>
      </c>
      <c r="V31" s="142">
        <f t="shared" si="7"/>
        <v>0</v>
      </c>
      <c r="W31" s="227">
        <f t="shared" si="3"/>
        <v>0</v>
      </c>
      <c r="X31" s="142">
        <f t="shared" si="3"/>
        <v>0</v>
      </c>
      <c r="Y31" s="227">
        <f t="shared" ref="Y31:AN31" si="8">Y23-Y27</f>
        <v>0</v>
      </c>
      <c r="Z31" s="142">
        <f t="shared" si="8"/>
        <v>0</v>
      </c>
      <c r="AA31" s="227">
        <f t="shared" si="8"/>
        <v>0</v>
      </c>
      <c r="AB31" s="142">
        <f t="shared" si="8"/>
        <v>0</v>
      </c>
      <c r="AC31" s="227">
        <f t="shared" si="8"/>
        <v>0</v>
      </c>
      <c r="AD31" s="142">
        <f t="shared" si="8"/>
        <v>0</v>
      </c>
      <c r="AE31" s="227">
        <f t="shared" si="8"/>
        <v>0</v>
      </c>
      <c r="AF31" s="142">
        <f t="shared" si="8"/>
        <v>0</v>
      </c>
      <c r="AG31" s="227">
        <f t="shared" si="8"/>
        <v>0</v>
      </c>
      <c r="AH31" s="142">
        <f t="shared" si="8"/>
        <v>0</v>
      </c>
      <c r="AI31" s="227">
        <f t="shared" si="8"/>
        <v>0</v>
      </c>
      <c r="AJ31" s="142">
        <f t="shared" si="8"/>
        <v>0</v>
      </c>
      <c r="AK31" s="227">
        <f t="shared" si="8"/>
        <v>0</v>
      </c>
      <c r="AL31" s="142">
        <f t="shared" si="8"/>
        <v>0</v>
      </c>
      <c r="AM31" s="227">
        <f t="shared" si="8"/>
        <v>0</v>
      </c>
      <c r="AN31" s="142">
        <f t="shared" si="8"/>
        <v>0</v>
      </c>
      <c r="AO31" s="233" t="s">
        <v>2</v>
      </c>
      <c r="AP31" s="234" t="s">
        <v>2</v>
      </c>
    </row>
    <row r="32" spans="3:42" x14ac:dyDescent="0.25">
      <c r="C32" s="296" t="s">
        <v>692</v>
      </c>
      <c r="D32" s="228" t="s">
        <v>4</v>
      </c>
      <c r="E32" s="230" t="s">
        <v>2</v>
      </c>
      <c r="F32" s="271" t="s">
        <v>2</v>
      </c>
      <c r="G32" s="230" t="s">
        <v>2</v>
      </c>
      <c r="H32" s="271" t="s">
        <v>2</v>
      </c>
      <c r="I32" s="230" t="s">
        <v>2</v>
      </c>
      <c r="J32" s="271" t="s">
        <v>2</v>
      </c>
      <c r="K32" s="230" t="s">
        <v>2</v>
      </c>
      <c r="L32" s="271" t="s">
        <v>2</v>
      </c>
      <c r="M32" s="230" t="s">
        <v>2</v>
      </c>
      <c r="N32" s="271" t="s">
        <v>2</v>
      </c>
      <c r="O32" s="230" t="s">
        <v>2</v>
      </c>
      <c r="P32" s="271" t="s">
        <v>2</v>
      </c>
      <c r="Q32" s="230" t="s">
        <v>2</v>
      </c>
      <c r="R32" s="271" t="s">
        <v>2</v>
      </c>
      <c r="S32" s="230" t="s">
        <v>2</v>
      </c>
      <c r="T32" s="271" t="s">
        <v>2</v>
      </c>
      <c r="U32" s="230" t="s">
        <v>2</v>
      </c>
      <c r="V32" s="271" t="s">
        <v>2</v>
      </c>
      <c r="W32" s="230" t="s">
        <v>2</v>
      </c>
      <c r="X32" s="271" t="s">
        <v>2</v>
      </c>
      <c r="Y32" s="230" t="s">
        <v>2</v>
      </c>
      <c r="Z32" s="271" t="s">
        <v>2</v>
      </c>
      <c r="AA32" s="230" t="s">
        <v>2</v>
      </c>
      <c r="AB32" s="271" t="s">
        <v>2</v>
      </c>
      <c r="AC32" s="230" t="s">
        <v>2</v>
      </c>
      <c r="AD32" s="271" t="s">
        <v>2</v>
      </c>
      <c r="AE32" s="230" t="s">
        <v>2</v>
      </c>
      <c r="AF32" s="271" t="s">
        <v>2</v>
      </c>
      <c r="AG32" s="230" t="s">
        <v>2</v>
      </c>
      <c r="AH32" s="271" t="s">
        <v>2</v>
      </c>
      <c r="AI32" s="230" t="s">
        <v>2</v>
      </c>
      <c r="AJ32" s="271" t="s">
        <v>2</v>
      </c>
      <c r="AK32" s="230" t="s">
        <v>2</v>
      </c>
      <c r="AL32" s="271" t="s">
        <v>2</v>
      </c>
      <c r="AM32" s="230" t="s">
        <v>2</v>
      </c>
      <c r="AN32" s="271" t="s">
        <v>2</v>
      </c>
      <c r="AO32" s="230" t="s">
        <v>2</v>
      </c>
      <c r="AP32" s="272" t="s">
        <v>2</v>
      </c>
    </row>
    <row r="33" spans="3:42" x14ac:dyDescent="0.25">
      <c r="C33" s="297"/>
      <c r="D33" s="225" t="s">
        <v>750</v>
      </c>
      <c r="E33" s="157" t="s">
        <v>2</v>
      </c>
      <c r="F33" s="133" t="s">
        <v>2</v>
      </c>
      <c r="G33" s="157" t="s">
        <v>2</v>
      </c>
      <c r="H33" s="133" t="s">
        <v>2</v>
      </c>
      <c r="I33" s="157" t="s">
        <v>2</v>
      </c>
      <c r="J33" s="133" t="s">
        <v>2</v>
      </c>
      <c r="K33" s="157" t="s">
        <v>2</v>
      </c>
      <c r="L33" s="133" t="s">
        <v>2</v>
      </c>
      <c r="M33" s="157" t="s">
        <v>2</v>
      </c>
      <c r="N33" s="133" t="s">
        <v>2</v>
      </c>
      <c r="O33" s="157" t="s">
        <v>2</v>
      </c>
      <c r="P33" s="133" t="s">
        <v>2</v>
      </c>
      <c r="Q33" s="157" t="s">
        <v>2</v>
      </c>
      <c r="R33" s="133" t="s">
        <v>2</v>
      </c>
      <c r="S33" s="157" t="s">
        <v>2</v>
      </c>
      <c r="T33" s="133" t="s">
        <v>2</v>
      </c>
      <c r="U33" s="157" t="s">
        <v>2</v>
      </c>
      <c r="V33" s="133" t="s">
        <v>2</v>
      </c>
      <c r="W33" s="157" t="s">
        <v>2</v>
      </c>
      <c r="X33" s="133" t="s">
        <v>2</v>
      </c>
      <c r="Y33" s="157" t="s">
        <v>2</v>
      </c>
      <c r="Z33" s="133" t="s">
        <v>2</v>
      </c>
      <c r="AA33" s="157" t="s">
        <v>2</v>
      </c>
      <c r="AB33" s="133" t="s">
        <v>2</v>
      </c>
      <c r="AC33" s="157" t="s">
        <v>2</v>
      </c>
      <c r="AD33" s="133" t="s">
        <v>2</v>
      </c>
      <c r="AE33" s="157" t="s">
        <v>2</v>
      </c>
      <c r="AF33" s="133" t="s">
        <v>2</v>
      </c>
      <c r="AG33" s="157" t="s">
        <v>2</v>
      </c>
      <c r="AH33" s="133" t="s">
        <v>2</v>
      </c>
      <c r="AI33" s="157" t="s">
        <v>2</v>
      </c>
      <c r="AJ33" s="133" t="s">
        <v>2</v>
      </c>
      <c r="AK33" s="157" t="s">
        <v>2</v>
      </c>
      <c r="AL33" s="133" t="s">
        <v>2</v>
      </c>
      <c r="AM33" s="157" t="s">
        <v>2</v>
      </c>
      <c r="AN33" s="133" t="s">
        <v>2</v>
      </c>
      <c r="AO33" s="157" t="s">
        <v>2</v>
      </c>
      <c r="AP33" s="252" t="s">
        <v>2</v>
      </c>
    </row>
    <row r="34" spans="3:42" x14ac:dyDescent="0.25">
      <c r="C34" s="297"/>
      <c r="D34" s="225" t="s">
        <v>675</v>
      </c>
      <c r="E34" s="157"/>
      <c r="F34" s="133"/>
      <c r="G34" s="157"/>
      <c r="H34" s="133"/>
      <c r="I34" s="157"/>
      <c r="J34" s="133"/>
      <c r="K34" s="157"/>
      <c r="L34" s="133"/>
      <c r="M34" s="157"/>
      <c r="N34" s="133"/>
      <c r="O34" s="157"/>
      <c r="P34" s="133"/>
      <c r="Q34" s="157"/>
      <c r="R34" s="133"/>
      <c r="S34" s="157"/>
      <c r="T34" s="133"/>
      <c r="U34" s="157"/>
      <c r="V34" s="133"/>
      <c r="W34" s="157"/>
      <c r="X34" s="133"/>
      <c r="Y34" s="157"/>
      <c r="Z34" s="133"/>
      <c r="AA34" s="157"/>
      <c r="AB34" s="133"/>
      <c r="AC34" s="157"/>
      <c r="AD34" s="133"/>
      <c r="AE34" s="157"/>
      <c r="AF34" s="133"/>
      <c r="AG34" s="157"/>
      <c r="AH34" s="133"/>
      <c r="AI34" s="157"/>
      <c r="AJ34" s="133"/>
      <c r="AK34" s="157"/>
      <c r="AL34" s="133"/>
      <c r="AM34" s="157"/>
      <c r="AN34" s="133"/>
      <c r="AO34" s="157"/>
      <c r="AP34" s="252"/>
    </row>
    <row r="35" spans="3:42" ht="15.75" thickBot="1" x14ac:dyDescent="0.3">
      <c r="C35" s="298"/>
      <c r="D35" s="229" t="s">
        <v>669</v>
      </c>
      <c r="E35" s="157"/>
      <c r="F35" s="133"/>
      <c r="G35" s="157"/>
      <c r="H35" s="133"/>
      <c r="I35" s="157"/>
      <c r="J35" s="133"/>
      <c r="K35" s="157"/>
      <c r="L35" s="133"/>
      <c r="M35" s="157"/>
      <c r="N35" s="133"/>
      <c r="O35" s="157"/>
      <c r="P35" s="133"/>
      <c r="Q35" s="157"/>
      <c r="R35" s="133"/>
      <c r="S35" s="157"/>
      <c r="T35" s="133"/>
      <c r="U35" s="157"/>
      <c r="V35" s="133"/>
      <c r="W35" s="157"/>
      <c r="X35" s="133"/>
      <c r="Y35" s="157"/>
      <c r="Z35" s="133"/>
      <c r="AA35" s="157"/>
      <c r="AB35" s="133"/>
      <c r="AC35" s="157"/>
      <c r="AD35" s="133"/>
      <c r="AE35" s="157"/>
      <c r="AF35" s="133"/>
      <c r="AG35" s="157"/>
      <c r="AH35" s="133"/>
      <c r="AI35" s="157"/>
      <c r="AJ35" s="133"/>
      <c r="AK35" s="157"/>
      <c r="AL35" s="133"/>
      <c r="AM35" s="157"/>
      <c r="AN35" s="133"/>
      <c r="AO35" s="157"/>
      <c r="AP35" s="252"/>
    </row>
    <row r="36" spans="3:42" x14ac:dyDescent="0.25">
      <c r="C36" s="296" t="s">
        <v>687</v>
      </c>
      <c r="D36" s="151" t="s">
        <v>3</v>
      </c>
      <c r="E36" s="154">
        <v>1</v>
      </c>
      <c r="F36" s="150">
        <v>1</v>
      </c>
      <c r="G36" s="154">
        <v>1</v>
      </c>
      <c r="H36" s="150">
        <v>1</v>
      </c>
      <c r="I36" s="154">
        <v>1</v>
      </c>
      <c r="J36" s="150">
        <v>1</v>
      </c>
      <c r="K36" s="154">
        <v>1</v>
      </c>
      <c r="L36" s="150">
        <v>1</v>
      </c>
      <c r="M36" s="154">
        <v>1</v>
      </c>
      <c r="N36" s="150">
        <v>1</v>
      </c>
      <c r="O36" s="154">
        <v>1</v>
      </c>
      <c r="P36" s="150">
        <v>1</v>
      </c>
      <c r="Q36" s="154">
        <v>1</v>
      </c>
      <c r="R36" s="150">
        <v>1</v>
      </c>
      <c r="S36" s="154">
        <v>1</v>
      </c>
      <c r="T36" s="150">
        <v>1</v>
      </c>
      <c r="U36" s="154">
        <v>1</v>
      </c>
      <c r="V36" s="150">
        <v>1</v>
      </c>
      <c r="W36" s="154">
        <v>1</v>
      </c>
      <c r="X36" s="150">
        <v>1</v>
      </c>
      <c r="Y36" s="154">
        <v>1</v>
      </c>
      <c r="Z36" s="150">
        <v>1</v>
      </c>
      <c r="AA36" s="154">
        <v>1</v>
      </c>
      <c r="AB36" s="150">
        <v>1</v>
      </c>
      <c r="AC36" s="154">
        <v>1</v>
      </c>
      <c r="AD36" s="150">
        <v>1</v>
      </c>
      <c r="AE36" s="154">
        <v>1</v>
      </c>
      <c r="AF36" s="150">
        <v>1</v>
      </c>
      <c r="AG36" s="154">
        <v>1</v>
      </c>
      <c r="AH36" s="150">
        <v>1</v>
      </c>
      <c r="AI36" s="154">
        <v>1</v>
      </c>
      <c r="AJ36" s="150">
        <v>1</v>
      </c>
      <c r="AK36" s="154">
        <v>1</v>
      </c>
      <c r="AL36" s="150">
        <v>1</v>
      </c>
      <c r="AM36" s="154">
        <v>1</v>
      </c>
      <c r="AN36" s="150">
        <v>1</v>
      </c>
      <c r="AO36" s="154">
        <v>1</v>
      </c>
      <c r="AP36" s="251">
        <v>1</v>
      </c>
    </row>
    <row r="37" spans="3:42" x14ac:dyDescent="0.25">
      <c r="C37" s="297"/>
      <c r="D37" s="152" t="s">
        <v>750</v>
      </c>
      <c r="E37" s="157">
        <v>0.7</v>
      </c>
      <c r="F37" s="133">
        <v>1</v>
      </c>
      <c r="G37" s="157">
        <v>0.86956521739130432</v>
      </c>
      <c r="H37" s="133">
        <v>1</v>
      </c>
      <c r="I37" s="157">
        <v>0.61538461538461542</v>
      </c>
      <c r="J37" s="133">
        <v>0.80769230769230771</v>
      </c>
      <c r="K37" s="157">
        <v>0.78260869565217395</v>
      </c>
      <c r="L37" s="133">
        <v>0.91304347826086951</v>
      </c>
      <c r="M37" s="157">
        <v>0.7142857142857143</v>
      </c>
      <c r="N37" s="133">
        <v>0.8571428571428571</v>
      </c>
      <c r="O37" s="157">
        <v>0.70370370370370372</v>
      </c>
      <c r="P37" s="133">
        <v>0.87037037037037035</v>
      </c>
      <c r="Q37" s="157">
        <v>0.72222222222222221</v>
      </c>
      <c r="R37" s="133">
        <v>0.90740740740740744</v>
      </c>
      <c r="S37" s="157">
        <v>0.66666666666666663</v>
      </c>
      <c r="T37" s="133">
        <v>1</v>
      </c>
      <c r="U37" s="157">
        <v>0.65217391304347827</v>
      </c>
      <c r="V37" s="133">
        <v>0.86956521739130432</v>
      </c>
      <c r="W37" s="157">
        <v>0.8571428571428571</v>
      </c>
      <c r="X37" s="133">
        <v>0.9285714285714286</v>
      </c>
      <c r="Y37" s="157">
        <v>0.5</v>
      </c>
      <c r="Z37" s="133">
        <v>0.63636363636363635</v>
      </c>
      <c r="AA37" s="157">
        <v>0.53703703703703709</v>
      </c>
      <c r="AB37" s="133">
        <v>0.77777777777777779</v>
      </c>
      <c r="AC37" s="157">
        <v>0.8</v>
      </c>
      <c r="AD37" s="133">
        <v>1</v>
      </c>
      <c r="AE37" s="157">
        <v>0.78260869565217395</v>
      </c>
      <c r="AF37" s="133">
        <v>0.86956521739130432</v>
      </c>
      <c r="AG37" s="157">
        <v>0.56000000000000005</v>
      </c>
      <c r="AH37" s="133">
        <v>0.8</v>
      </c>
      <c r="AI37" s="157">
        <v>0.58064516129032262</v>
      </c>
      <c r="AJ37" s="133">
        <v>0.87096774193548387</v>
      </c>
      <c r="AK37" s="157">
        <v>0.41935483870967744</v>
      </c>
      <c r="AL37" s="133">
        <v>0.87096774193548387</v>
      </c>
      <c r="AM37" s="157">
        <v>0.63157894736842102</v>
      </c>
      <c r="AN37" s="133">
        <v>0.68421052631578949</v>
      </c>
      <c r="AO37" s="157">
        <v>0.625</v>
      </c>
      <c r="AP37" s="252">
        <v>1</v>
      </c>
    </row>
    <row r="38" spans="3:42" x14ac:dyDescent="0.25">
      <c r="C38" s="297"/>
      <c r="D38" s="152" t="s">
        <v>675</v>
      </c>
      <c r="E38" s="157"/>
      <c r="F38" s="133"/>
      <c r="G38" s="157"/>
      <c r="H38" s="133"/>
      <c r="I38" s="157"/>
      <c r="J38" s="133"/>
      <c r="K38" s="157"/>
      <c r="L38" s="133"/>
      <c r="M38" s="157"/>
      <c r="N38" s="133"/>
      <c r="O38" s="157"/>
      <c r="P38" s="133"/>
      <c r="Q38" s="157"/>
      <c r="R38" s="133"/>
      <c r="S38" s="157"/>
      <c r="T38" s="133"/>
      <c r="U38" s="157"/>
      <c r="V38" s="133"/>
      <c r="W38" s="157"/>
      <c r="X38" s="133"/>
      <c r="Y38" s="157"/>
      <c r="Z38" s="133"/>
      <c r="AA38" s="157"/>
      <c r="AB38" s="133"/>
      <c r="AC38" s="157"/>
      <c r="AD38" s="133"/>
      <c r="AE38" s="157"/>
      <c r="AF38" s="133"/>
      <c r="AG38" s="157"/>
      <c r="AH38" s="133"/>
      <c r="AI38" s="157"/>
      <c r="AJ38" s="133"/>
      <c r="AK38" s="157"/>
      <c r="AL38" s="133"/>
      <c r="AM38" s="157"/>
      <c r="AN38" s="133"/>
      <c r="AO38" s="157"/>
      <c r="AP38" s="252"/>
    </row>
    <row r="39" spans="3:42" ht="15.75" thickBot="1" x14ac:dyDescent="0.3">
      <c r="C39" s="298"/>
      <c r="D39" s="152" t="s">
        <v>669</v>
      </c>
      <c r="E39" s="157"/>
      <c r="F39" s="133"/>
      <c r="G39" s="157"/>
      <c r="H39" s="133"/>
      <c r="I39" s="157"/>
      <c r="J39" s="133"/>
      <c r="K39" s="157"/>
      <c r="L39" s="133"/>
      <c r="M39" s="157"/>
      <c r="N39" s="133"/>
      <c r="O39" s="157"/>
      <c r="P39" s="133"/>
      <c r="Q39" s="157"/>
      <c r="R39" s="133"/>
      <c r="S39" s="157"/>
      <c r="T39" s="133"/>
      <c r="U39" s="157"/>
      <c r="V39" s="133"/>
      <c r="W39" s="157"/>
      <c r="X39" s="133"/>
      <c r="Y39" s="157"/>
      <c r="Z39" s="133"/>
      <c r="AA39" s="157"/>
      <c r="AB39" s="133"/>
      <c r="AC39" s="157"/>
      <c r="AD39" s="133"/>
      <c r="AE39" s="157"/>
      <c r="AF39" s="133"/>
      <c r="AG39" s="157"/>
      <c r="AH39" s="133"/>
      <c r="AI39" s="157"/>
      <c r="AJ39" s="133"/>
      <c r="AK39" s="157"/>
      <c r="AL39" s="133"/>
      <c r="AM39" s="157"/>
      <c r="AN39" s="133"/>
      <c r="AO39" s="157"/>
      <c r="AP39" s="252"/>
    </row>
    <row r="40" spans="3:42" x14ac:dyDescent="0.25">
      <c r="C40" s="296" t="s">
        <v>688</v>
      </c>
      <c r="D40" s="151" t="s">
        <v>3</v>
      </c>
      <c r="E40" s="154">
        <v>0.94117647058823528</v>
      </c>
      <c r="F40" s="150">
        <v>1</v>
      </c>
      <c r="G40" s="154">
        <v>1</v>
      </c>
      <c r="H40" s="150">
        <v>1</v>
      </c>
      <c r="I40" s="154">
        <v>0.73333333333333328</v>
      </c>
      <c r="J40" s="150">
        <v>1</v>
      </c>
      <c r="K40" s="154">
        <v>1</v>
      </c>
      <c r="L40" s="150">
        <v>1</v>
      </c>
      <c r="M40" s="154">
        <v>1</v>
      </c>
      <c r="N40" s="150">
        <v>1</v>
      </c>
      <c r="O40" s="154">
        <v>0.9726027397260274</v>
      </c>
      <c r="P40" s="150">
        <v>1</v>
      </c>
      <c r="Q40" s="154">
        <v>0.9726027397260274</v>
      </c>
      <c r="R40" s="150">
        <v>1</v>
      </c>
      <c r="S40" s="154">
        <v>1</v>
      </c>
      <c r="T40" s="150">
        <v>1</v>
      </c>
      <c r="U40" s="154">
        <v>0.83870967741935487</v>
      </c>
      <c r="V40" s="150">
        <v>1</v>
      </c>
      <c r="W40" s="154">
        <v>1</v>
      </c>
      <c r="X40" s="150">
        <v>1</v>
      </c>
      <c r="Y40" s="154">
        <v>0.78787878787878785</v>
      </c>
      <c r="Z40" s="150">
        <v>0.96969696969696972</v>
      </c>
      <c r="AA40" s="154">
        <v>0.9726027397260274</v>
      </c>
      <c r="AB40" s="150">
        <v>1</v>
      </c>
      <c r="AC40" s="154">
        <v>1</v>
      </c>
      <c r="AD40" s="150">
        <v>1</v>
      </c>
      <c r="AE40" s="154">
        <v>1</v>
      </c>
      <c r="AF40" s="150">
        <v>1</v>
      </c>
      <c r="AG40" s="154">
        <v>0.83333333333333337</v>
      </c>
      <c r="AH40" s="150">
        <v>1</v>
      </c>
      <c r="AI40" s="154">
        <v>0.97959183673469385</v>
      </c>
      <c r="AJ40" s="150">
        <v>1</v>
      </c>
      <c r="AK40" s="154">
        <v>0.97959183673469385</v>
      </c>
      <c r="AL40" s="150">
        <v>1</v>
      </c>
      <c r="AM40" s="154">
        <v>0.86206896551724133</v>
      </c>
      <c r="AN40" s="150">
        <v>1</v>
      </c>
      <c r="AO40" s="231" t="s">
        <v>2</v>
      </c>
      <c r="AP40" s="253" t="s">
        <v>2</v>
      </c>
    </row>
    <row r="41" spans="3:42" x14ac:dyDescent="0.25">
      <c r="C41" s="297"/>
      <c r="D41" s="152" t="s">
        <v>750</v>
      </c>
      <c r="E41" s="157">
        <v>0.6470588235294118</v>
      </c>
      <c r="F41" s="133">
        <v>0.94117647058823528</v>
      </c>
      <c r="G41" s="157">
        <v>0.41666666666666669</v>
      </c>
      <c r="H41" s="133">
        <v>0.75</v>
      </c>
      <c r="I41" s="157">
        <v>0.2</v>
      </c>
      <c r="J41" s="133">
        <v>0.66666666666666663</v>
      </c>
      <c r="K41" s="157">
        <v>0.5</v>
      </c>
      <c r="L41" s="133">
        <v>0.66666666666666663</v>
      </c>
      <c r="M41" s="157">
        <v>0.5</v>
      </c>
      <c r="N41" s="133">
        <v>0.5</v>
      </c>
      <c r="O41" s="157">
        <v>0.24657534246575341</v>
      </c>
      <c r="P41" s="133">
        <v>0.52054794520547942</v>
      </c>
      <c r="Q41" s="157">
        <v>0.34246575342465752</v>
      </c>
      <c r="R41" s="133">
        <v>0.68493150684931503</v>
      </c>
      <c r="S41" s="157">
        <v>0.4</v>
      </c>
      <c r="T41" s="133">
        <v>0.68</v>
      </c>
      <c r="U41" s="157">
        <v>0.2</v>
      </c>
      <c r="V41" s="133">
        <v>0.26666666666666666</v>
      </c>
      <c r="W41" s="157">
        <v>0.38461538461538464</v>
      </c>
      <c r="X41" s="133">
        <v>0.69230769230769229</v>
      </c>
      <c r="Y41" s="157">
        <v>0.12121212121212122</v>
      </c>
      <c r="Z41" s="133">
        <v>0.30303030303030304</v>
      </c>
      <c r="AA41" s="157">
        <v>4.1095890410958902E-2</v>
      </c>
      <c r="AB41" s="133">
        <v>0.30136986301369861</v>
      </c>
      <c r="AC41" s="157">
        <v>0.14285714285714285</v>
      </c>
      <c r="AD41" s="133">
        <v>0.5714285714285714</v>
      </c>
      <c r="AE41" s="157">
        <v>0.375</v>
      </c>
      <c r="AF41" s="133">
        <v>0.58333333333333337</v>
      </c>
      <c r="AG41" s="157">
        <v>0.44444444444444442</v>
      </c>
      <c r="AH41" s="133">
        <v>0.72222222222222221</v>
      </c>
      <c r="AI41" s="157">
        <v>0.10204081632653061</v>
      </c>
      <c r="AJ41" s="133">
        <v>0.20408163265306123</v>
      </c>
      <c r="AK41" s="157">
        <v>6.1224489795918366E-2</v>
      </c>
      <c r="AL41" s="133">
        <v>0.12244897959183673</v>
      </c>
      <c r="AM41" s="157">
        <v>0.14814814814814814</v>
      </c>
      <c r="AN41" s="133">
        <v>0.18518518518518517</v>
      </c>
      <c r="AO41" s="157" t="s">
        <v>2</v>
      </c>
      <c r="AP41" s="252" t="s">
        <v>2</v>
      </c>
    </row>
    <row r="42" spans="3:42" x14ac:dyDescent="0.25">
      <c r="C42" s="297"/>
      <c r="D42" s="152" t="s">
        <v>675</v>
      </c>
      <c r="E42" s="157"/>
      <c r="F42" s="133"/>
      <c r="G42" s="157"/>
      <c r="H42" s="133"/>
      <c r="I42" s="157"/>
      <c r="J42" s="133"/>
      <c r="K42" s="157"/>
      <c r="L42" s="133"/>
      <c r="M42" s="157"/>
      <c r="N42" s="133"/>
      <c r="O42" s="157"/>
      <c r="P42" s="133"/>
      <c r="Q42" s="157"/>
      <c r="R42" s="133"/>
      <c r="S42" s="157"/>
      <c r="T42" s="133"/>
      <c r="U42" s="157"/>
      <c r="V42" s="133"/>
      <c r="W42" s="157"/>
      <c r="X42" s="133"/>
      <c r="Y42" s="157"/>
      <c r="Z42" s="133"/>
      <c r="AA42" s="157"/>
      <c r="AB42" s="133"/>
      <c r="AC42" s="157"/>
      <c r="AD42" s="133"/>
      <c r="AE42" s="157"/>
      <c r="AF42" s="133"/>
      <c r="AG42" s="157"/>
      <c r="AH42" s="133"/>
      <c r="AI42" s="157"/>
      <c r="AJ42" s="133"/>
      <c r="AK42" s="157"/>
      <c r="AL42" s="133"/>
      <c r="AM42" s="157"/>
      <c r="AN42" s="133"/>
      <c r="AO42" s="157"/>
      <c r="AP42" s="252"/>
    </row>
    <row r="43" spans="3:42" ht="15.75" thickBot="1" x14ac:dyDescent="0.3">
      <c r="C43" s="298"/>
      <c r="D43" s="152" t="s">
        <v>669</v>
      </c>
      <c r="E43" s="157"/>
      <c r="F43" s="133"/>
      <c r="G43" s="157"/>
      <c r="H43" s="133"/>
      <c r="I43" s="157"/>
      <c r="J43" s="133"/>
      <c r="K43" s="157"/>
      <c r="L43" s="133"/>
      <c r="M43" s="157"/>
      <c r="N43" s="133"/>
      <c r="O43" s="157"/>
      <c r="P43" s="133"/>
      <c r="Q43" s="157"/>
      <c r="R43" s="133"/>
      <c r="S43" s="157"/>
      <c r="T43" s="133"/>
      <c r="U43" s="157"/>
      <c r="V43" s="133"/>
      <c r="W43" s="157"/>
      <c r="X43" s="133"/>
      <c r="Y43" s="157"/>
      <c r="Z43" s="133"/>
      <c r="AA43" s="157"/>
      <c r="AB43" s="133"/>
      <c r="AC43" s="157"/>
      <c r="AD43" s="133"/>
      <c r="AE43" s="157"/>
      <c r="AF43" s="133"/>
      <c r="AG43" s="157"/>
      <c r="AH43" s="133"/>
      <c r="AI43" s="157"/>
      <c r="AJ43" s="133"/>
      <c r="AK43" s="157"/>
      <c r="AL43" s="133"/>
      <c r="AM43" s="157"/>
      <c r="AN43" s="133"/>
      <c r="AO43" s="157"/>
      <c r="AP43" s="252"/>
    </row>
    <row r="44" spans="3:42" x14ac:dyDescent="0.25">
      <c r="C44" s="296" t="s">
        <v>689</v>
      </c>
      <c r="D44" s="151" t="s">
        <v>3</v>
      </c>
      <c r="E44" s="154">
        <v>1</v>
      </c>
      <c r="F44" s="150">
        <v>1</v>
      </c>
      <c r="G44" s="154">
        <v>1</v>
      </c>
      <c r="H44" s="150">
        <v>1</v>
      </c>
      <c r="I44" s="230" t="s">
        <v>2</v>
      </c>
      <c r="J44" s="271" t="s">
        <v>2</v>
      </c>
      <c r="K44" s="154">
        <v>1</v>
      </c>
      <c r="L44" s="150">
        <v>1</v>
      </c>
      <c r="M44" s="230" t="s">
        <v>2</v>
      </c>
      <c r="N44" s="271" t="s">
        <v>2</v>
      </c>
      <c r="O44" s="154">
        <v>0.33333333333333331</v>
      </c>
      <c r="P44" s="150">
        <v>0.77777777777777779</v>
      </c>
      <c r="Q44" s="154">
        <v>0.33333333333333331</v>
      </c>
      <c r="R44" s="150">
        <v>0.77777777777777779</v>
      </c>
      <c r="S44" s="154">
        <v>1</v>
      </c>
      <c r="T44" s="150">
        <v>0.33333333333333331</v>
      </c>
      <c r="U44" s="154">
        <v>0.5</v>
      </c>
      <c r="V44" s="150">
        <v>0.75</v>
      </c>
      <c r="W44" s="230" t="s">
        <v>2</v>
      </c>
      <c r="X44" s="271" t="s">
        <v>2</v>
      </c>
      <c r="Y44" s="154">
        <v>0.4</v>
      </c>
      <c r="Z44" s="150">
        <v>0.8</v>
      </c>
      <c r="AA44" s="154">
        <v>0.44444444444444442</v>
      </c>
      <c r="AB44" s="150">
        <v>0.88888888888888884</v>
      </c>
      <c r="AC44" s="230" t="s">
        <v>2</v>
      </c>
      <c r="AD44" s="271" t="s">
        <v>2</v>
      </c>
      <c r="AE44" s="154">
        <v>1</v>
      </c>
      <c r="AF44" s="150">
        <v>1</v>
      </c>
      <c r="AG44" s="230" t="s">
        <v>2</v>
      </c>
      <c r="AH44" s="271" t="s">
        <v>2</v>
      </c>
      <c r="AI44" s="154">
        <v>0.375</v>
      </c>
      <c r="AJ44" s="150">
        <v>0.875</v>
      </c>
      <c r="AK44" s="154">
        <v>0.375</v>
      </c>
      <c r="AL44" s="150">
        <v>0.875</v>
      </c>
      <c r="AM44" s="154">
        <v>0</v>
      </c>
      <c r="AN44" s="150">
        <v>1</v>
      </c>
      <c r="AO44" s="231" t="s">
        <v>2</v>
      </c>
      <c r="AP44" s="253" t="s">
        <v>2</v>
      </c>
    </row>
    <row r="45" spans="3:42" x14ac:dyDescent="0.25">
      <c r="C45" s="297"/>
      <c r="D45" s="152" t="s">
        <v>750</v>
      </c>
      <c r="E45" s="157">
        <v>0.5</v>
      </c>
      <c r="F45" s="133">
        <v>1</v>
      </c>
      <c r="G45" s="157">
        <v>0</v>
      </c>
      <c r="H45" s="133">
        <v>0</v>
      </c>
      <c r="I45" s="157" t="s">
        <v>2</v>
      </c>
      <c r="J45" s="252" t="s">
        <v>2</v>
      </c>
      <c r="K45" s="157">
        <v>1</v>
      </c>
      <c r="L45" s="133">
        <v>1</v>
      </c>
      <c r="M45" s="157" t="s">
        <v>2</v>
      </c>
      <c r="N45" s="252" t="s">
        <v>2</v>
      </c>
      <c r="O45" s="157">
        <v>0.1111111111111111</v>
      </c>
      <c r="P45" s="133">
        <v>0.33333333333333331</v>
      </c>
      <c r="Q45" s="157">
        <v>0</v>
      </c>
      <c r="R45" s="133">
        <v>0.33333333333333331</v>
      </c>
      <c r="S45" s="157">
        <v>0</v>
      </c>
      <c r="T45" s="133">
        <v>0</v>
      </c>
      <c r="U45" s="157">
        <v>0</v>
      </c>
      <c r="V45" s="133">
        <v>0</v>
      </c>
      <c r="W45" s="157" t="s">
        <v>2</v>
      </c>
      <c r="X45" s="252" t="s">
        <v>2</v>
      </c>
      <c r="Y45" s="157">
        <v>0</v>
      </c>
      <c r="Z45" s="133">
        <v>0</v>
      </c>
      <c r="AA45" s="157">
        <v>0</v>
      </c>
      <c r="AB45" s="133">
        <v>0</v>
      </c>
      <c r="AC45" s="157" t="s">
        <v>2</v>
      </c>
      <c r="AD45" s="252" t="s">
        <v>2</v>
      </c>
      <c r="AE45" s="157">
        <v>0</v>
      </c>
      <c r="AF45" s="133">
        <v>0</v>
      </c>
      <c r="AG45" s="157" t="s">
        <v>2</v>
      </c>
      <c r="AH45" s="252" t="s">
        <v>2</v>
      </c>
      <c r="AI45" s="157">
        <v>0</v>
      </c>
      <c r="AJ45" s="133">
        <v>0</v>
      </c>
      <c r="AK45" s="157">
        <v>0</v>
      </c>
      <c r="AL45" s="133">
        <v>0</v>
      </c>
      <c r="AM45" s="157">
        <v>0</v>
      </c>
      <c r="AN45" s="133">
        <v>0</v>
      </c>
      <c r="AO45" s="157" t="s">
        <v>2</v>
      </c>
      <c r="AP45" s="252" t="s">
        <v>2</v>
      </c>
    </row>
    <row r="46" spans="3:42" x14ac:dyDescent="0.25">
      <c r="C46" s="297"/>
      <c r="D46" s="152" t="s">
        <v>675</v>
      </c>
      <c r="E46" s="157"/>
      <c r="F46" s="133"/>
      <c r="G46" s="157"/>
      <c r="H46" s="133"/>
      <c r="I46" s="157"/>
      <c r="J46" s="252"/>
      <c r="K46" s="157"/>
      <c r="L46" s="133"/>
      <c r="M46" s="157"/>
      <c r="N46" s="252"/>
      <c r="O46" s="157"/>
      <c r="P46" s="133"/>
      <c r="Q46" s="157"/>
      <c r="R46" s="133"/>
      <c r="S46" s="157"/>
      <c r="T46" s="133"/>
      <c r="U46" s="157"/>
      <c r="V46" s="133"/>
      <c r="W46" s="157"/>
      <c r="X46" s="252"/>
      <c r="Y46" s="157"/>
      <c r="Z46" s="133"/>
      <c r="AA46" s="157"/>
      <c r="AB46" s="133"/>
      <c r="AC46" s="157"/>
      <c r="AD46" s="252"/>
      <c r="AE46" s="157"/>
      <c r="AF46" s="133"/>
      <c r="AG46" s="157"/>
      <c r="AH46" s="252"/>
      <c r="AI46" s="157"/>
      <c r="AJ46" s="133"/>
      <c r="AK46" s="157"/>
      <c r="AL46" s="133"/>
      <c r="AM46" s="157"/>
      <c r="AN46" s="133"/>
      <c r="AO46" s="157"/>
      <c r="AP46" s="252"/>
    </row>
    <row r="47" spans="3:42" ht="15.75" thickBot="1" x14ac:dyDescent="0.3">
      <c r="C47" s="298"/>
      <c r="D47" s="152" t="s">
        <v>669</v>
      </c>
      <c r="E47" s="157"/>
      <c r="F47" s="133"/>
      <c r="G47" s="157"/>
      <c r="H47" s="133"/>
      <c r="I47" s="157"/>
      <c r="J47" s="133"/>
      <c r="K47" s="157"/>
      <c r="L47" s="133"/>
      <c r="M47" s="157"/>
      <c r="N47" s="252"/>
      <c r="O47" s="157"/>
      <c r="P47" s="133"/>
      <c r="Q47" s="157"/>
      <c r="R47" s="133"/>
      <c r="S47" s="157"/>
      <c r="T47" s="133"/>
      <c r="U47" s="157"/>
      <c r="V47" s="133"/>
      <c r="W47" s="157"/>
      <c r="X47" s="252"/>
      <c r="Y47" s="157"/>
      <c r="Z47" s="133"/>
      <c r="AA47" s="157"/>
      <c r="AB47" s="133"/>
      <c r="AC47" s="157"/>
      <c r="AD47" s="252"/>
      <c r="AE47" s="157"/>
      <c r="AF47" s="133"/>
      <c r="AG47" s="157"/>
      <c r="AH47" s="252"/>
      <c r="AI47" s="157"/>
      <c r="AJ47" s="133"/>
      <c r="AK47" s="157"/>
      <c r="AL47" s="133"/>
      <c r="AM47" s="157"/>
      <c r="AN47" s="133"/>
      <c r="AO47" s="157"/>
      <c r="AP47" s="252"/>
    </row>
    <row r="48" spans="3:42" x14ac:dyDescent="0.25">
      <c r="C48" s="296" t="s">
        <v>665</v>
      </c>
      <c r="D48" s="151" t="s">
        <v>3</v>
      </c>
      <c r="E48" s="154">
        <v>1</v>
      </c>
      <c r="F48" s="150">
        <v>1</v>
      </c>
      <c r="G48" s="154">
        <v>1</v>
      </c>
      <c r="H48" s="150">
        <v>1</v>
      </c>
      <c r="I48" s="154">
        <v>1</v>
      </c>
      <c r="J48" s="150">
        <v>1</v>
      </c>
      <c r="K48" s="154">
        <v>1</v>
      </c>
      <c r="L48" s="150">
        <v>1</v>
      </c>
      <c r="M48" s="154">
        <v>1</v>
      </c>
      <c r="N48" s="150">
        <v>1</v>
      </c>
      <c r="O48" s="154">
        <v>0.91304347826086951</v>
      </c>
      <c r="P48" s="150">
        <v>0.91304347826086951</v>
      </c>
      <c r="Q48" s="154">
        <v>0.91304347826086951</v>
      </c>
      <c r="R48" s="150">
        <v>0.91304347826086951</v>
      </c>
      <c r="S48" s="154">
        <v>1</v>
      </c>
      <c r="T48" s="150">
        <v>0.88888888888888884</v>
      </c>
      <c r="U48" s="154">
        <v>0.7</v>
      </c>
      <c r="V48" s="150">
        <v>0.9</v>
      </c>
      <c r="W48" s="154">
        <v>1</v>
      </c>
      <c r="X48" s="150">
        <v>1</v>
      </c>
      <c r="Y48" s="154">
        <v>0.7</v>
      </c>
      <c r="Z48" s="150">
        <v>0.9</v>
      </c>
      <c r="AA48" s="154">
        <v>0.91304347826086951</v>
      </c>
      <c r="AB48" s="150">
        <v>0.95652173913043481</v>
      </c>
      <c r="AC48" s="154">
        <v>1</v>
      </c>
      <c r="AD48" s="150">
        <v>1</v>
      </c>
      <c r="AE48" s="154">
        <v>1</v>
      </c>
      <c r="AF48" s="150">
        <v>1</v>
      </c>
      <c r="AG48" s="154">
        <v>1</v>
      </c>
      <c r="AH48" s="150">
        <v>1</v>
      </c>
      <c r="AI48" s="154">
        <v>0.88888888888888884</v>
      </c>
      <c r="AJ48" s="150">
        <v>1</v>
      </c>
      <c r="AK48" s="154">
        <v>0.88888888888888884</v>
      </c>
      <c r="AL48" s="150">
        <v>1</v>
      </c>
      <c r="AM48" s="154">
        <v>0.77777777777777779</v>
      </c>
      <c r="AN48" s="150">
        <v>1</v>
      </c>
      <c r="AO48" s="154">
        <v>1</v>
      </c>
      <c r="AP48" s="251">
        <v>1</v>
      </c>
    </row>
    <row r="49" spans="3:42" x14ac:dyDescent="0.25">
      <c r="C49" s="297"/>
      <c r="D49" s="152" t="s">
        <v>750</v>
      </c>
      <c r="E49" s="157">
        <v>0.66666666666666663</v>
      </c>
      <c r="F49" s="133">
        <v>1</v>
      </c>
      <c r="G49" s="157">
        <v>0.6</v>
      </c>
      <c r="H49" s="133">
        <v>0.8</v>
      </c>
      <c r="I49" s="157">
        <v>0.66666666666666663</v>
      </c>
      <c r="J49" s="133">
        <v>1</v>
      </c>
      <c r="K49" s="157">
        <v>0.8</v>
      </c>
      <c r="L49" s="133">
        <v>1</v>
      </c>
      <c r="M49" s="157">
        <v>0.5</v>
      </c>
      <c r="N49" s="133">
        <v>0.75</v>
      </c>
      <c r="O49" s="157">
        <v>0.21739130434782608</v>
      </c>
      <c r="P49" s="133">
        <v>0.47826086956521741</v>
      </c>
      <c r="Q49" s="157">
        <v>0.34782608695652173</v>
      </c>
      <c r="R49" s="133">
        <v>0.60869565217391308</v>
      </c>
      <c r="S49" s="157">
        <v>0.33333333333333331</v>
      </c>
      <c r="T49" s="133">
        <v>0.55555555555555558</v>
      </c>
      <c r="U49" s="157">
        <v>0.3</v>
      </c>
      <c r="V49" s="133">
        <v>0.4</v>
      </c>
      <c r="W49" s="157">
        <v>1</v>
      </c>
      <c r="X49" s="133">
        <v>1</v>
      </c>
      <c r="Y49" s="157">
        <v>0.2</v>
      </c>
      <c r="Z49" s="133">
        <v>0.2</v>
      </c>
      <c r="AA49" s="157">
        <v>8.6956521739130432E-2</v>
      </c>
      <c r="AB49" s="133">
        <v>0.30434782608695654</v>
      </c>
      <c r="AC49" s="157">
        <v>0</v>
      </c>
      <c r="AD49" s="133">
        <v>0.66666666666666663</v>
      </c>
      <c r="AE49" s="157">
        <v>0.6</v>
      </c>
      <c r="AF49" s="133">
        <v>0.8</v>
      </c>
      <c r="AG49" s="157">
        <v>0.25</v>
      </c>
      <c r="AH49" s="133">
        <v>0.25</v>
      </c>
      <c r="AI49" s="157">
        <v>0.22222222222222221</v>
      </c>
      <c r="AJ49" s="133">
        <v>0.33333333333333331</v>
      </c>
      <c r="AK49" s="157">
        <v>0.16666666666666666</v>
      </c>
      <c r="AL49" s="133">
        <v>0.33333333333333331</v>
      </c>
      <c r="AM49" s="157">
        <v>0.44444444444444442</v>
      </c>
      <c r="AN49" s="133">
        <v>0.44444444444444442</v>
      </c>
      <c r="AO49" s="157">
        <v>0</v>
      </c>
      <c r="AP49" s="252">
        <v>1</v>
      </c>
    </row>
    <row r="50" spans="3:42" x14ac:dyDescent="0.25">
      <c r="C50" s="297"/>
      <c r="D50" s="152" t="s">
        <v>675</v>
      </c>
      <c r="E50" s="157"/>
      <c r="F50" s="133"/>
      <c r="G50" s="157"/>
      <c r="H50" s="133"/>
      <c r="I50" s="157"/>
      <c r="J50" s="133"/>
      <c r="K50" s="157"/>
      <c r="L50" s="133"/>
      <c r="M50" s="157"/>
      <c r="N50" s="133"/>
      <c r="O50" s="157"/>
      <c r="P50" s="133"/>
      <c r="Q50" s="157"/>
      <c r="R50" s="133"/>
      <c r="S50" s="157"/>
      <c r="T50" s="133"/>
      <c r="U50" s="157"/>
      <c r="V50" s="133"/>
      <c r="W50" s="157"/>
      <c r="X50" s="133"/>
      <c r="Y50" s="157"/>
      <c r="Z50" s="133"/>
      <c r="AA50" s="157"/>
      <c r="AB50" s="133"/>
      <c r="AC50" s="157"/>
      <c r="AD50" s="133"/>
      <c r="AE50" s="157"/>
      <c r="AF50" s="133"/>
      <c r="AG50" s="157"/>
      <c r="AH50" s="133"/>
      <c r="AI50" s="157"/>
      <c r="AJ50" s="133"/>
      <c r="AK50" s="157"/>
      <c r="AL50" s="133"/>
      <c r="AM50" s="157"/>
      <c r="AN50" s="133"/>
      <c r="AO50" s="157"/>
      <c r="AP50" s="252"/>
    </row>
    <row r="51" spans="3:42" ht="15.75" thickBot="1" x14ac:dyDescent="0.3">
      <c r="C51" s="298"/>
      <c r="D51" s="152" t="s">
        <v>669</v>
      </c>
      <c r="E51" s="157"/>
      <c r="F51" s="133"/>
      <c r="G51" s="157"/>
      <c r="H51" s="133"/>
      <c r="I51" s="157"/>
      <c r="J51" s="133"/>
      <c r="K51" s="157"/>
      <c r="L51" s="133"/>
      <c r="M51" s="157"/>
      <c r="N51" s="133"/>
      <c r="O51" s="157"/>
      <c r="P51" s="133"/>
      <c r="Q51" s="157"/>
      <c r="R51" s="133"/>
      <c r="S51" s="157"/>
      <c r="T51" s="133"/>
      <c r="U51" s="157"/>
      <c r="V51" s="133"/>
      <c r="W51" s="157"/>
      <c r="X51" s="133"/>
      <c r="Y51" s="157"/>
      <c r="Z51" s="133"/>
      <c r="AA51" s="157"/>
      <c r="AB51" s="133"/>
      <c r="AC51" s="157"/>
      <c r="AD51" s="133"/>
      <c r="AE51" s="157"/>
      <c r="AF51" s="133"/>
      <c r="AG51" s="157"/>
      <c r="AH51" s="133"/>
      <c r="AI51" s="157"/>
      <c r="AJ51" s="133"/>
      <c r="AK51" s="157"/>
      <c r="AL51" s="133"/>
      <c r="AM51" s="157"/>
      <c r="AN51" s="133"/>
      <c r="AO51" s="157"/>
      <c r="AP51" s="252"/>
    </row>
    <row r="52" spans="3:42" ht="15" customHeight="1" x14ac:dyDescent="0.25">
      <c r="C52" s="296" t="s">
        <v>690</v>
      </c>
      <c r="D52" s="151" t="s">
        <v>3</v>
      </c>
      <c r="E52" s="154">
        <v>1</v>
      </c>
      <c r="F52" s="150">
        <v>1</v>
      </c>
      <c r="G52" s="154">
        <v>1</v>
      </c>
      <c r="H52" s="150">
        <v>1</v>
      </c>
      <c r="I52" s="154">
        <v>1</v>
      </c>
      <c r="J52" s="150">
        <v>1</v>
      </c>
      <c r="K52" s="154">
        <v>1</v>
      </c>
      <c r="L52" s="150">
        <v>1</v>
      </c>
      <c r="M52" s="154">
        <v>1</v>
      </c>
      <c r="N52" s="150">
        <v>1</v>
      </c>
      <c r="O52" s="154">
        <v>0.90476190476190477</v>
      </c>
      <c r="P52" s="150">
        <v>0.90476190476190477</v>
      </c>
      <c r="Q52" s="154">
        <v>0.90476190476190477</v>
      </c>
      <c r="R52" s="150">
        <v>0.90476190476190477</v>
      </c>
      <c r="S52" s="154">
        <v>1</v>
      </c>
      <c r="T52" s="150">
        <v>0.875</v>
      </c>
      <c r="U52" s="154">
        <v>0.7</v>
      </c>
      <c r="V52" s="150">
        <v>0.9</v>
      </c>
      <c r="W52" s="154">
        <v>1</v>
      </c>
      <c r="X52" s="150">
        <v>1</v>
      </c>
      <c r="Y52" s="154">
        <v>0.75</v>
      </c>
      <c r="Z52" s="150">
        <v>0.875</v>
      </c>
      <c r="AA52" s="154">
        <v>0.90476190476190477</v>
      </c>
      <c r="AB52" s="150">
        <v>0.95238095238095233</v>
      </c>
      <c r="AC52" s="154">
        <v>1</v>
      </c>
      <c r="AD52" s="150">
        <v>1</v>
      </c>
      <c r="AE52" s="154">
        <v>1</v>
      </c>
      <c r="AF52" s="150">
        <v>1</v>
      </c>
      <c r="AG52" s="154">
        <v>1</v>
      </c>
      <c r="AH52" s="150">
        <v>1</v>
      </c>
      <c r="AI52" s="154">
        <v>0.88235294117647056</v>
      </c>
      <c r="AJ52" s="150">
        <v>1</v>
      </c>
      <c r="AK52" s="154">
        <v>0.88235294117647056</v>
      </c>
      <c r="AL52" s="150">
        <v>1</v>
      </c>
      <c r="AM52" s="154">
        <v>0.7142857142857143</v>
      </c>
      <c r="AN52" s="150">
        <v>1</v>
      </c>
      <c r="AO52" s="154">
        <v>1</v>
      </c>
      <c r="AP52" s="251">
        <v>1</v>
      </c>
    </row>
    <row r="53" spans="3:42" x14ac:dyDescent="0.25">
      <c r="C53" s="297"/>
      <c r="D53" s="152" t="s">
        <v>750</v>
      </c>
      <c r="E53" s="157">
        <v>0.66666666666666663</v>
      </c>
      <c r="F53" s="133">
        <v>1</v>
      </c>
      <c r="G53" s="157">
        <v>0.5</v>
      </c>
      <c r="H53" s="133">
        <v>0.75</v>
      </c>
      <c r="I53" s="157">
        <v>0.66666666666666663</v>
      </c>
      <c r="J53" s="133">
        <v>1</v>
      </c>
      <c r="K53" s="157">
        <v>0.75</v>
      </c>
      <c r="L53" s="133">
        <v>1</v>
      </c>
      <c r="M53" s="157">
        <v>0.5</v>
      </c>
      <c r="N53" s="133">
        <v>0.75</v>
      </c>
      <c r="O53" s="157">
        <v>0.19047619047619047</v>
      </c>
      <c r="P53" s="133">
        <v>0.42857142857142855</v>
      </c>
      <c r="Q53" s="157">
        <v>0.2857142857142857</v>
      </c>
      <c r="R53" s="133">
        <v>0.5714285714285714</v>
      </c>
      <c r="S53" s="157">
        <v>0.25</v>
      </c>
      <c r="T53" s="133">
        <v>0.5</v>
      </c>
      <c r="U53" s="157">
        <v>0.3</v>
      </c>
      <c r="V53" s="133">
        <v>0.4</v>
      </c>
      <c r="W53" s="157">
        <v>1</v>
      </c>
      <c r="X53" s="133">
        <v>1</v>
      </c>
      <c r="Y53" s="157">
        <v>0.125</v>
      </c>
      <c r="Z53" s="133">
        <v>0.125</v>
      </c>
      <c r="AA53" s="157">
        <v>9.5238095238095233E-2</v>
      </c>
      <c r="AB53" s="133">
        <v>0.2857142857142857</v>
      </c>
      <c r="AC53" s="157">
        <v>0</v>
      </c>
      <c r="AD53" s="133">
        <v>0.66666666666666663</v>
      </c>
      <c r="AE53" s="157">
        <v>0.5</v>
      </c>
      <c r="AF53" s="133">
        <v>0.75</v>
      </c>
      <c r="AG53" s="157">
        <v>0.25</v>
      </c>
      <c r="AH53" s="133">
        <v>0.25</v>
      </c>
      <c r="AI53" s="157">
        <v>0.23529411764705882</v>
      </c>
      <c r="AJ53" s="133">
        <v>0.35294117647058826</v>
      </c>
      <c r="AK53" s="157">
        <v>0.17647058823529413</v>
      </c>
      <c r="AL53" s="133">
        <v>0.35294117647058826</v>
      </c>
      <c r="AM53" s="157">
        <v>0.42857142857142855</v>
      </c>
      <c r="AN53" s="133">
        <v>0.42857142857142855</v>
      </c>
      <c r="AO53" s="157">
        <v>0</v>
      </c>
      <c r="AP53" s="252">
        <v>1</v>
      </c>
    </row>
    <row r="54" spans="3:42" x14ac:dyDescent="0.25">
      <c r="C54" s="297"/>
      <c r="D54" s="152" t="s">
        <v>675</v>
      </c>
      <c r="E54" s="157"/>
      <c r="F54" s="133"/>
      <c r="G54" s="157"/>
      <c r="H54" s="133"/>
      <c r="I54" s="157"/>
      <c r="J54" s="133"/>
      <c r="K54" s="157"/>
      <c r="L54" s="133"/>
      <c r="M54" s="157"/>
      <c r="N54" s="133"/>
      <c r="O54" s="157"/>
      <c r="P54" s="133"/>
      <c r="Q54" s="157"/>
      <c r="R54" s="133"/>
      <c r="S54" s="157"/>
      <c r="T54" s="133"/>
      <c r="U54" s="157"/>
      <c r="V54" s="133"/>
      <c r="W54" s="157"/>
      <c r="X54" s="133"/>
      <c r="Y54" s="157"/>
      <c r="Z54" s="133"/>
      <c r="AA54" s="157"/>
      <c r="AB54" s="133"/>
      <c r="AC54" s="157"/>
      <c r="AD54" s="133"/>
      <c r="AE54" s="157"/>
      <c r="AF54" s="133"/>
      <c r="AG54" s="157"/>
      <c r="AH54" s="133"/>
      <c r="AI54" s="157"/>
      <c r="AJ54" s="133"/>
      <c r="AK54" s="157"/>
      <c r="AL54" s="133"/>
      <c r="AM54" s="157"/>
      <c r="AN54" s="133"/>
      <c r="AO54" s="157"/>
      <c r="AP54" s="252"/>
    </row>
    <row r="55" spans="3:42" ht="15.75" thickBot="1" x14ac:dyDescent="0.3">
      <c r="C55" s="298"/>
      <c r="D55" s="152" t="s">
        <v>669</v>
      </c>
      <c r="E55" s="157"/>
      <c r="F55" s="133"/>
      <c r="G55" s="157"/>
      <c r="H55" s="133"/>
      <c r="I55" s="157"/>
      <c r="J55" s="133"/>
      <c r="K55" s="157"/>
      <c r="L55" s="133"/>
      <c r="M55" s="157"/>
      <c r="N55" s="133"/>
      <c r="O55" s="157"/>
      <c r="P55" s="133"/>
      <c r="Q55" s="157"/>
      <c r="R55" s="133"/>
      <c r="S55" s="157"/>
      <c r="T55" s="133"/>
      <c r="U55" s="157"/>
      <c r="V55" s="133"/>
      <c r="W55" s="157"/>
      <c r="X55" s="133"/>
      <c r="Y55" s="157"/>
      <c r="Z55" s="133"/>
      <c r="AA55" s="157"/>
      <c r="AB55" s="133"/>
      <c r="AC55" s="157"/>
      <c r="AD55" s="133"/>
      <c r="AE55" s="157"/>
      <c r="AF55" s="133"/>
      <c r="AG55" s="157"/>
      <c r="AH55" s="133"/>
      <c r="AI55" s="157"/>
      <c r="AJ55" s="133"/>
      <c r="AK55" s="157"/>
      <c r="AL55" s="133"/>
      <c r="AM55" s="157"/>
      <c r="AN55" s="133"/>
      <c r="AO55" s="157"/>
      <c r="AP55" s="252"/>
    </row>
    <row r="56" spans="3:42" ht="15" customHeight="1" x14ac:dyDescent="0.25">
      <c r="C56" s="296" t="s">
        <v>716</v>
      </c>
      <c r="D56" s="151" t="s">
        <v>3</v>
      </c>
      <c r="E56" s="231" t="s">
        <v>2</v>
      </c>
      <c r="F56" s="232" t="s">
        <v>2</v>
      </c>
      <c r="G56" s="154">
        <v>1</v>
      </c>
      <c r="H56" s="150">
        <v>1</v>
      </c>
      <c r="I56" s="231" t="s">
        <v>2</v>
      </c>
      <c r="J56" s="232" t="s">
        <v>2</v>
      </c>
      <c r="K56" s="154">
        <v>1</v>
      </c>
      <c r="L56" s="150">
        <v>1</v>
      </c>
      <c r="M56" s="231" t="s">
        <v>2</v>
      </c>
      <c r="N56" s="232" t="s">
        <v>2</v>
      </c>
      <c r="O56" s="154">
        <v>1</v>
      </c>
      <c r="P56" s="150">
        <v>1</v>
      </c>
      <c r="Q56" s="154">
        <v>1</v>
      </c>
      <c r="R56" s="150">
        <v>1</v>
      </c>
      <c r="S56" s="154">
        <v>1</v>
      </c>
      <c r="T56" s="150">
        <v>1</v>
      </c>
      <c r="U56" s="231" t="s">
        <v>2</v>
      </c>
      <c r="V56" s="232" t="s">
        <v>2</v>
      </c>
      <c r="W56" s="231" t="s">
        <v>2</v>
      </c>
      <c r="X56" s="232" t="s">
        <v>2</v>
      </c>
      <c r="Y56" s="154">
        <v>0.5</v>
      </c>
      <c r="Z56" s="150">
        <v>1</v>
      </c>
      <c r="AA56" s="154">
        <v>1</v>
      </c>
      <c r="AB56" s="150">
        <v>1</v>
      </c>
      <c r="AC56" s="231" t="s">
        <v>2</v>
      </c>
      <c r="AD56" s="232" t="s">
        <v>2</v>
      </c>
      <c r="AE56" s="154">
        <v>1</v>
      </c>
      <c r="AF56" s="150">
        <v>1</v>
      </c>
      <c r="AG56" s="231" t="s">
        <v>2</v>
      </c>
      <c r="AH56" s="232" t="s">
        <v>2</v>
      </c>
      <c r="AI56" s="154">
        <v>1</v>
      </c>
      <c r="AJ56" s="150">
        <v>1</v>
      </c>
      <c r="AK56" s="154">
        <v>1</v>
      </c>
      <c r="AL56" s="150">
        <v>1</v>
      </c>
      <c r="AM56" s="154">
        <v>1</v>
      </c>
      <c r="AN56" s="150">
        <v>1</v>
      </c>
      <c r="AO56" s="231" t="s">
        <v>2</v>
      </c>
      <c r="AP56" s="253" t="s">
        <v>2</v>
      </c>
    </row>
    <row r="57" spans="3:42" x14ac:dyDescent="0.25">
      <c r="C57" s="297"/>
      <c r="D57" s="152" t="s">
        <v>750</v>
      </c>
      <c r="E57" s="157" t="s">
        <v>2</v>
      </c>
      <c r="F57" s="252" t="s">
        <v>2</v>
      </c>
      <c r="G57" s="157">
        <v>1</v>
      </c>
      <c r="H57" s="133">
        <v>1</v>
      </c>
      <c r="I57" s="157" t="s">
        <v>2</v>
      </c>
      <c r="J57" s="252" t="s">
        <v>2</v>
      </c>
      <c r="K57" s="157">
        <v>1</v>
      </c>
      <c r="L57" s="133">
        <v>1</v>
      </c>
      <c r="M57" s="157" t="s">
        <v>2</v>
      </c>
      <c r="N57" s="252" t="s">
        <v>2</v>
      </c>
      <c r="O57" s="157">
        <v>0.5</v>
      </c>
      <c r="P57" s="133">
        <v>1</v>
      </c>
      <c r="Q57" s="157">
        <v>1</v>
      </c>
      <c r="R57" s="133">
        <v>1</v>
      </c>
      <c r="S57" s="157">
        <v>1</v>
      </c>
      <c r="T57" s="133">
        <v>1</v>
      </c>
      <c r="U57" s="157" t="s">
        <v>2</v>
      </c>
      <c r="V57" s="252" t="s">
        <v>2</v>
      </c>
      <c r="W57" s="157" t="s">
        <v>2</v>
      </c>
      <c r="X57" s="252" t="s">
        <v>2</v>
      </c>
      <c r="Y57" s="157">
        <v>0.5</v>
      </c>
      <c r="Z57" s="133">
        <v>0.5</v>
      </c>
      <c r="AA57" s="157">
        <v>0</v>
      </c>
      <c r="AB57" s="133">
        <v>0.5</v>
      </c>
      <c r="AC57" s="157" t="s">
        <v>2</v>
      </c>
      <c r="AD57" s="252" t="s">
        <v>2</v>
      </c>
      <c r="AE57" s="157">
        <v>1</v>
      </c>
      <c r="AF57" s="133">
        <v>1</v>
      </c>
      <c r="AG57" s="157" t="s">
        <v>2</v>
      </c>
      <c r="AH57" s="252" t="s">
        <v>2</v>
      </c>
      <c r="AI57" s="157">
        <v>0</v>
      </c>
      <c r="AJ57" s="133">
        <v>0</v>
      </c>
      <c r="AK57" s="157">
        <v>0</v>
      </c>
      <c r="AL57" s="133">
        <v>0</v>
      </c>
      <c r="AM57" s="157">
        <v>0.5</v>
      </c>
      <c r="AN57" s="133">
        <v>0.5</v>
      </c>
      <c r="AO57" s="157" t="s">
        <v>2</v>
      </c>
      <c r="AP57" s="252" t="s">
        <v>2</v>
      </c>
    </row>
    <row r="58" spans="3:42" x14ac:dyDescent="0.25">
      <c r="C58" s="297"/>
      <c r="D58" s="152" t="s">
        <v>675</v>
      </c>
      <c r="E58" s="157"/>
      <c r="F58" s="252"/>
      <c r="G58" s="157"/>
      <c r="H58" s="133"/>
      <c r="I58" s="157"/>
      <c r="J58" s="252"/>
      <c r="K58" s="157"/>
      <c r="L58" s="133"/>
      <c r="M58" s="157"/>
      <c r="N58" s="252"/>
      <c r="O58" s="157"/>
      <c r="P58" s="133"/>
      <c r="Q58" s="157"/>
      <c r="R58" s="133"/>
      <c r="S58" s="157"/>
      <c r="T58" s="133"/>
      <c r="U58" s="157"/>
      <c r="V58" s="252"/>
      <c r="W58" s="157"/>
      <c r="X58" s="252"/>
      <c r="Y58" s="157"/>
      <c r="Z58" s="133"/>
      <c r="AA58" s="157"/>
      <c r="AB58" s="133"/>
      <c r="AC58" s="157"/>
      <c r="AD58" s="252"/>
      <c r="AE58" s="157"/>
      <c r="AF58" s="133"/>
      <c r="AG58" s="157"/>
      <c r="AH58" s="252"/>
      <c r="AI58" s="157"/>
      <c r="AJ58" s="133"/>
      <c r="AK58" s="157"/>
      <c r="AL58" s="133"/>
      <c r="AM58" s="157"/>
      <c r="AN58" s="133"/>
      <c r="AO58" s="157"/>
      <c r="AP58" s="252"/>
    </row>
    <row r="59" spans="3:42" ht="15.75" thickBot="1" x14ac:dyDescent="0.3">
      <c r="C59" s="298"/>
      <c r="D59" s="152" t="s">
        <v>669</v>
      </c>
      <c r="E59" s="157"/>
      <c r="F59" s="252"/>
      <c r="G59" s="157"/>
      <c r="H59" s="133"/>
      <c r="I59" s="157"/>
      <c r="J59" s="252"/>
      <c r="K59" s="157"/>
      <c r="L59" s="133"/>
      <c r="M59" s="157"/>
      <c r="N59" s="252"/>
      <c r="O59" s="157"/>
      <c r="P59" s="133"/>
      <c r="Q59" s="157"/>
      <c r="R59" s="133"/>
      <c r="S59" s="157"/>
      <c r="T59" s="133"/>
      <c r="U59" s="157"/>
      <c r="V59" s="252"/>
      <c r="W59" s="157"/>
      <c r="X59" s="252"/>
      <c r="Y59" s="157"/>
      <c r="Z59" s="133"/>
      <c r="AA59" s="157"/>
      <c r="AB59" s="133"/>
      <c r="AC59" s="157"/>
      <c r="AD59" s="252"/>
      <c r="AE59" s="157"/>
      <c r="AF59" s="133"/>
      <c r="AG59" s="157"/>
      <c r="AH59" s="252"/>
      <c r="AI59" s="157"/>
      <c r="AJ59" s="133"/>
      <c r="AK59" s="157"/>
      <c r="AL59" s="133"/>
      <c r="AM59" s="157"/>
      <c r="AN59" s="133"/>
      <c r="AO59" s="157"/>
      <c r="AP59" s="252"/>
    </row>
    <row r="60" spans="3:42" x14ac:dyDescent="0.25">
      <c r="C60" s="296" t="s">
        <v>11</v>
      </c>
      <c r="D60" s="151" t="s">
        <v>3</v>
      </c>
      <c r="E60" s="154">
        <v>0.66666666666666663</v>
      </c>
      <c r="F60" s="150">
        <v>1</v>
      </c>
      <c r="G60" s="154">
        <v>1</v>
      </c>
      <c r="H60" s="150">
        <v>1</v>
      </c>
      <c r="I60" s="154">
        <v>0.5</v>
      </c>
      <c r="J60" s="150">
        <v>1</v>
      </c>
      <c r="K60" s="154">
        <v>1</v>
      </c>
      <c r="L60" s="150">
        <v>1</v>
      </c>
      <c r="M60" s="154">
        <v>1</v>
      </c>
      <c r="N60" s="150">
        <v>1</v>
      </c>
      <c r="O60" s="154">
        <v>0.7142857142857143</v>
      </c>
      <c r="P60" s="150">
        <v>0.8571428571428571</v>
      </c>
      <c r="Q60" s="154">
        <v>0.7142857142857143</v>
      </c>
      <c r="R60" s="150">
        <v>0.8571428571428571</v>
      </c>
      <c r="S60" s="154">
        <v>1</v>
      </c>
      <c r="T60" s="150">
        <v>1</v>
      </c>
      <c r="U60" s="154">
        <v>0.8</v>
      </c>
      <c r="V60" s="150">
        <v>1</v>
      </c>
      <c r="W60" s="231" t="s">
        <v>2</v>
      </c>
      <c r="X60" s="232" t="s">
        <v>2</v>
      </c>
      <c r="Y60" s="154">
        <v>1</v>
      </c>
      <c r="Z60" s="150">
        <v>1</v>
      </c>
      <c r="AA60" s="154">
        <v>1</v>
      </c>
      <c r="AB60" s="150">
        <v>1</v>
      </c>
      <c r="AC60" s="231" t="s">
        <v>2</v>
      </c>
      <c r="AD60" s="232" t="s">
        <v>2</v>
      </c>
      <c r="AE60" s="154">
        <v>1</v>
      </c>
      <c r="AF60" s="150">
        <v>1</v>
      </c>
      <c r="AG60" s="231" t="s">
        <v>2</v>
      </c>
      <c r="AH60" s="232" t="s">
        <v>2</v>
      </c>
      <c r="AI60" s="154">
        <v>1</v>
      </c>
      <c r="AJ60" s="150">
        <v>1</v>
      </c>
      <c r="AK60" s="154">
        <v>1</v>
      </c>
      <c r="AL60" s="150">
        <v>1</v>
      </c>
      <c r="AM60" s="154">
        <v>1</v>
      </c>
      <c r="AN60" s="150">
        <v>1</v>
      </c>
      <c r="AO60" s="231" t="s">
        <v>2</v>
      </c>
      <c r="AP60" s="253" t="s">
        <v>2</v>
      </c>
    </row>
    <row r="61" spans="3:42" x14ac:dyDescent="0.25">
      <c r="C61" s="297"/>
      <c r="D61" s="152" t="s">
        <v>750</v>
      </c>
      <c r="E61" s="157">
        <v>0.66666666666666663</v>
      </c>
      <c r="F61" s="133">
        <v>0.66666666666666663</v>
      </c>
      <c r="G61" s="157">
        <v>0.66666666666666663</v>
      </c>
      <c r="H61" s="133">
        <v>1</v>
      </c>
      <c r="I61" s="157">
        <v>1</v>
      </c>
      <c r="J61" s="133">
        <v>1</v>
      </c>
      <c r="K61" s="157">
        <v>0.5</v>
      </c>
      <c r="L61" s="133">
        <v>0.83333333333333337</v>
      </c>
      <c r="M61" s="157">
        <v>1</v>
      </c>
      <c r="N61" s="133">
        <v>1</v>
      </c>
      <c r="O61" s="157">
        <v>0.5714285714285714</v>
      </c>
      <c r="P61" s="133">
        <v>0.7142857142857143</v>
      </c>
      <c r="Q61" s="157">
        <v>0.5714285714285714</v>
      </c>
      <c r="R61" s="133">
        <v>0.8571428571428571</v>
      </c>
      <c r="S61" s="157">
        <v>0</v>
      </c>
      <c r="T61" s="133">
        <v>0</v>
      </c>
      <c r="U61" s="157">
        <v>0.6</v>
      </c>
      <c r="V61" s="133">
        <v>0.6</v>
      </c>
      <c r="W61" s="157" t="s">
        <v>2</v>
      </c>
      <c r="X61" s="252" t="s">
        <v>2</v>
      </c>
      <c r="Y61" s="157">
        <v>0</v>
      </c>
      <c r="Z61" s="133">
        <v>1</v>
      </c>
      <c r="AA61" s="157">
        <v>0.5714285714285714</v>
      </c>
      <c r="AB61" s="133">
        <v>0.5714285714285714</v>
      </c>
      <c r="AC61" s="157" t="s">
        <v>2</v>
      </c>
      <c r="AD61" s="252" t="s">
        <v>2</v>
      </c>
      <c r="AE61" s="157">
        <v>0.66666666666666663</v>
      </c>
      <c r="AF61" s="133">
        <v>0.66666666666666663</v>
      </c>
      <c r="AG61" s="157" t="s">
        <v>2</v>
      </c>
      <c r="AH61" s="252" t="s">
        <v>2</v>
      </c>
      <c r="AI61" s="157">
        <v>0</v>
      </c>
      <c r="AJ61" s="133">
        <v>0</v>
      </c>
      <c r="AK61" s="157">
        <v>0</v>
      </c>
      <c r="AL61" s="133">
        <v>0</v>
      </c>
      <c r="AM61" s="157">
        <v>0.66666666666666663</v>
      </c>
      <c r="AN61" s="133">
        <v>0.66666666666666663</v>
      </c>
      <c r="AO61" s="157" t="s">
        <v>2</v>
      </c>
      <c r="AP61" s="252" t="s">
        <v>2</v>
      </c>
    </row>
    <row r="62" spans="3:42" x14ac:dyDescent="0.25">
      <c r="C62" s="297"/>
      <c r="D62" s="152" t="s">
        <v>675</v>
      </c>
      <c r="E62" s="157"/>
      <c r="F62" s="133"/>
      <c r="G62" s="157"/>
      <c r="H62" s="133"/>
      <c r="I62" s="157"/>
      <c r="J62" s="133"/>
      <c r="K62" s="157"/>
      <c r="L62" s="133"/>
      <c r="M62" s="157"/>
      <c r="N62" s="133"/>
      <c r="O62" s="157"/>
      <c r="P62" s="133"/>
      <c r="Q62" s="157"/>
      <c r="R62" s="133"/>
      <c r="S62" s="157"/>
      <c r="T62" s="133"/>
      <c r="U62" s="157"/>
      <c r="V62" s="133"/>
      <c r="W62" s="157"/>
      <c r="X62" s="252"/>
      <c r="Y62" s="157"/>
      <c r="Z62" s="133"/>
      <c r="AA62" s="157"/>
      <c r="AB62" s="133"/>
      <c r="AC62" s="157"/>
      <c r="AD62" s="252"/>
      <c r="AE62" s="157"/>
      <c r="AF62" s="133"/>
      <c r="AG62" s="157"/>
      <c r="AH62" s="252"/>
      <c r="AI62" s="157"/>
      <c r="AJ62" s="133"/>
      <c r="AK62" s="157"/>
      <c r="AL62" s="133"/>
      <c r="AM62" s="157"/>
      <c r="AN62" s="133"/>
      <c r="AO62" s="157"/>
      <c r="AP62" s="252"/>
    </row>
    <row r="63" spans="3:42" ht="15.75" thickBot="1" x14ac:dyDescent="0.3">
      <c r="C63" s="298"/>
      <c r="D63" s="152" t="s">
        <v>669</v>
      </c>
      <c r="E63" s="157"/>
      <c r="F63" s="133"/>
      <c r="G63" s="157"/>
      <c r="H63" s="133"/>
      <c r="I63" s="157"/>
      <c r="J63" s="133"/>
      <c r="K63" s="157"/>
      <c r="L63" s="133"/>
      <c r="M63" s="157"/>
      <c r="N63" s="133"/>
      <c r="O63" s="157"/>
      <c r="P63" s="133"/>
      <c r="Q63" s="157"/>
      <c r="R63" s="133"/>
      <c r="S63" s="157"/>
      <c r="T63" s="133"/>
      <c r="U63" s="157"/>
      <c r="V63" s="133"/>
      <c r="W63" s="157"/>
      <c r="X63" s="252"/>
      <c r="Y63" s="157"/>
      <c r="Z63" s="133"/>
      <c r="AA63" s="157"/>
      <c r="AB63" s="133"/>
      <c r="AC63" s="157"/>
      <c r="AD63" s="252"/>
      <c r="AE63" s="157"/>
      <c r="AF63" s="133"/>
      <c r="AG63" s="157"/>
      <c r="AH63" s="252"/>
      <c r="AI63" s="157"/>
      <c r="AJ63" s="133"/>
      <c r="AK63" s="157"/>
      <c r="AL63" s="133"/>
      <c r="AM63" s="157"/>
      <c r="AN63" s="133"/>
      <c r="AO63" s="157"/>
      <c r="AP63" s="252"/>
    </row>
    <row r="64" spans="3:42" x14ac:dyDescent="0.25">
      <c r="C64" s="296" t="s">
        <v>663</v>
      </c>
      <c r="D64" s="151" t="s">
        <v>3</v>
      </c>
      <c r="E64" s="154">
        <v>1</v>
      </c>
      <c r="F64" s="150">
        <v>1</v>
      </c>
      <c r="G64" s="231" t="s">
        <v>2</v>
      </c>
      <c r="H64" s="232" t="s">
        <v>2</v>
      </c>
      <c r="I64" s="154">
        <v>1</v>
      </c>
      <c r="J64" s="150">
        <v>1</v>
      </c>
      <c r="K64" s="231" t="s">
        <v>2</v>
      </c>
      <c r="L64" s="232" t="s">
        <v>2</v>
      </c>
      <c r="M64" s="154">
        <v>1</v>
      </c>
      <c r="N64" s="150">
        <v>1</v>
      </c>
      <c r="O64" s="154">
        <v>0.8</v>
      </c>
      <c r="P64" s="150">
        <v>0.9</v>
      </c>
      <c r="Q64" s="154">
        <v>0.8</v>
      </c>
      <c r="R64" s="150">
        <v>0.9</v>
      </c>
      <c r="S64" s="154">
        <v>1</v>
      </c>
      <c r="T64" s="150">
        <v>0.66666666666666663</v>
      </c>
      <c r="U64" s="154">
        <v>0.4</v>
      </c>
      <c r="V64" s="150">
        <v>0.8</v>
      </c>
      <c r="W64" s="154">
        <v>1</v>
      </c>
      <c r="X64" s="150">
        <v>1</v>
      </c>
      <c r="Y64" s="154">
        <v>0.5</v>
      </c>
      <c r="Z64" s="150">
        <v>0.83333333333333337</v>
      </c>
      <c r="AA64" s="154">
        <v>0.8</v>
      </c>
      <c r="AB64" s="150">
        <v>1</v>
      </c>
      <c r="AC64" s="231" t="s">
        <v>2</v>
      </c>
      <c r="AD64" s="232" t="s">
        <v>2</v>
      </c>
      <c r="AE64" s="231" t="s">
        <v>2</v>
      </c>
      <c r="AF64" s="232" t="s">
        <v>2</v>
      </c>
      <c r="AG64" s="154">
        <v>1</v>
      </c>
      <c r="AH64" s="150">
        <v>1</v>
      </c>
      <c r="AI64" s="154">
        <v>0.9</v>
      </c>
      <c r="AJ64" s="150">
        <v>1</v>
      </c>
      <c r="AK64" s="154">
        <v>0.9</v>
      </c>
      <c r="AL64" s="150">
        <v>1</v>
      </c>
      <c r="AM64" s="154">
        <v>1</v>
      </c>
      <c r="AN64" s="150">
        <v>1</v>
      </c>
      <c r="AO64" s="231" t="s">
        <v>2</v>
      </c>
      <c r="AP64" s="253" t="s">
        <v>2</v>
      </c>
    </row>
    <row r="65" spans="3:42" x14ac:dyDescent="0.25">
      <c r="C65" s="297"/>
      <c r="D65" s="152" t="s">
        <v>750</v>
      </c>
      <c r="E65" s="157">
        <v>1</v>
      </c>
      <c r="F65" s="133">
        <v>1</v>
      </c>
      <c r="G65" s="157">
        <v>0.9285714285714286</v>
      </c>
      <c r="H65" s="133">
        <v>1</v>
      </c>
      <c r="I65" s="157">
        <v>0.82352941176470584</v>
      </c>
      <c r="J65" s="133">
        <v>1</v>
      </c>
      <c r="K65" s="157">
        <v>0.9285714285714286</v>
      </c>
      <c r="L65" s="133">
        <v>0.9285714285714286</v>
      </c>
      <c r="M65" s="157">
        <v>1</v>
      </c>
      <c r="N65" s="133">
        <v>1</v>
      </c>
      <c r="O65" s="157">
        <v>0.75757575757575757</v>
      </c>
      <c r="P65" s="133">
        <v>0.87878787878787878</v>
      </c>
      <c r="Q65" s="157">
        <v>0.87878787878787878</v>
      </c>
      <c r="R65" s="133">
        <v>0.93939393939393945</v>
      </c>
      <c r="S65" s="157">
        <v>0.75</v>
      </c>
      <c r="T65" s="133">
        <v>1</v>
      </c>
      <c r="U65" s="157">
        <v>0.7857142857142857</v>
      </c>
      <c r="V65" s="133">
        <v>0.9285714285714286</v>
      </c>
      <c r="W65" s="157">
        <v>0.875</v>
      </c>
      <c r="X65" s="133">
        <v>0.9375</v>
      </c>
      <c r="Y65" s="157">
        <v>0.5714285714285714</v>
      </c>
      <c r="Z65" s="133">
        <v>0.7857142857142857</v>
      </c>
      <c r="AA65" s="157">
        <v>0.63636363636363635</v>
      </c>
      <c r="AB65" s="133">
        <v>0.90909090909090906</v>
      </c>
      <c r="AC65" s="157">
        <v>0.75</v>
      </c>
      <c r="AD65" s="133">
        <v>1</v>
      </c>
      <c r="AE65" s="157">
        <v>0.9285714285714286</v>
      </c>
      <c r="AF65" s="133">
        <v>0.9285714285714286</v>
      </c>
      <c r="AG65" s="157">
        <v>0.73333333333333328</v>
      </c>
      <c r="AH65" s="133">
        <v>1</v>
      </c>
      <c r="AI65" s="157">
        <v>0.78947368421052633</v>
      </c>
      <c r="AJ65" s="133">
        <v>0.89473684210526316</v>
      </c>
      <c r="AK65" s="157">
        <v>0.57894736842105265</v>
      </c>
      <c r="AL65" s="133">
        <v>0.89473684210526316</v>
      </c>
      <c r="AM65" s="157">
        <v>0.8</v>
      </c>
      <c r="AN65" s="133">
        <v>0.8</v>
      </c>
      <c r="AO65" s="157">
        <v>0.83333333333333337</v>
      </c>
      <c r="AP65" s="252">
        <v>1</v>
      </c>
    </row>
    <row r="66" spans="3:42" x14ac:dyDescent="0.25">
      <c r="C66" s="297"/>
      <c r="D66" s="152" t="s">
        <v>675</v>
      </c>
      <c r="E66" s="157"/>
      <c r="F66" s="133"/>
      <c r="G66" s="157"/>
      <c r="H66" s="133"/>
      <c r="I66" s="157"/>
      <c r="J66" s="133"/>
      <c r="K66" s="157"/>
      <c r="L66" s="133"/>
      <c r="M66" s="157"/>
      <c r="N66" s="133"/>
      <c r="O66" s="157"/>
      <c r="P66" s="133"/>
      <c r="Q66" s="157"/>
      <c r="R66" s="133"/>
      <c r="S66" s="157"/>
      <c r="T66" s="133"/>
      <c r="U66" s="157"/>
      <c r="V66" s="133"/>
      <c r="W66" s="157"/>
      <c r="X66" s="133"/>
      <c r="Y66" s="157"/>
      <c r="Z66" s="133"/>
      <c r="AA66" s="157"/>
      <c r="AB66" s="133"/>
      <c r="AC66" s="157"/>
      <c r="AD66" s="133"/>
      <c r="AE66" s="157"/>
      <c r="AF66" s="133"/>
      <c r="AG66" s="157"/>
      <c r="AH66" s="133"/>
      <c r="AI66" s="157"/>
      <c r="AJ66" s="133"/>
      <c r="AK66" s="157"/>
      <c r="AL66" s="133"/>
      <c r="AM66" s="157"/>
      <c r="AN66" s="133"/>
      <c r="AO66" s="157"/>
      <c r="AP66" s="252"/>
    </row>
    <row r="67" spans="3:42" ht="15.75" thickBot="1" x14ac:dyDescent="0.3">
      <c r="C67" s="298"/>
      <c r="D67" s="152" t="s">
        <v>669</v>
      </c>
      <c r="E67" s="157"/>
      <c r="F67" s="133"/>
      <c r="G67" s="157"/>
      <c r="H67" s="133"/>
      <c r="I67" s="157"/>
      <c r="J67" s="133"/>
      <c r="K67" s="157"/>
      <c r="L67" s="133"/>
      <c r="M67" s="157"/>
      <c r="N67" s="133"/>
      <c r="O67" s="157"/>
      <c r="P67" s="133"/>
      <c r="Q67" s="157"/>
      <c r="R67" s="133"/>
      <c r="S67" s="157"/>
      <c r="T67" s="133"/>
      <c r="U67" s="157"/>
      <c r="V67" s="133"/>
      <c r="W67" s="157"/>
      <c r="X67" s="133"/>
      <c r="Y67" s="157"/>
      <c r="Z67" s="133"/>
      <c r="AA67" s="157"/>
      <c r="AB67" s="133"/>
      <c r="AC67" s="157"/>
      <c r="AD67" s="133"/>
      <c r="AE67" s="157"/>
      <c r="AF67" s="133"/>
      <c r="AG67" s="157"/>
      <c r="AH67" s="133"/>
      <c r="AI67" s="157"/>
      <c r="AJ67" s="133"/>
      <c r="AK67" s="157"/>
      <c r="AL67" s="133"/>
      <c r="AM67" s="157"/>
      <c r="AN67" s="133"/>
      <c r="AO67" s="157"/>
      <c r="AP67" s="252"/>
    </row>
    <row r="68" spans="3:42" ht="15.75" hidden="1" thickBot="1" x14ac:dyDescent="0.3">
      <c r="C68" s="304" t="s">
        <v>692</v>
      </c>
      <c r="D68" s="151" t="s">
        <v>3</v>
      </c>
      <c r="E68" s="154"/>
      <c r="F68" s="150"/>
      <c r="G68" s="154"/>
      <c r="H68" s="150"/>
      <c r="I68" s="154"/>
      <c r="J68" s="150"/>
      <c r="K68" s="154"/>
      <c r="L68" s="150"/>
      <c r="M68" s="154"/>
      <c r="N68" s="150"/>
      <c r="O68" s="154"/>
      <c r="P68" s="150"/>
      <c r="Q68" s="154"/>
      <c r="R68" s="150"/>
      <c r="S68" s="154"/>
      <c r="T68" s="150"/>
      <c r="U68" s="154"/>
      <c r="V68" s="150"/>
      <c r="W68" s="154"/>
      <c r="X68" s="150"/>
      <c r="Y68" s="154"/>
      <c r="Z68" s="150"/>
      <c r="AA68" s="154"/>
      <c r="AB68" s="150"/>
      <c r="AC68" s="154"/>
      <c r="AD68" s="150"/>
      <c r="AE68" s="154"/>
      <c r="AF68" s="150"/>
      <c r="AG68" s="154"/>
      <c r="AH68" s="150"/>
      <c r="AI68" s="154"/>
      <c r="AJ68" s="150"/>
      <c r="AK68" s="154"/>
      <c r="AL68" s="150"/>
      <c r="AM68" s="154"/>
      <c r="AN68" s="150"/>
      <c r="AO68" s="154"/>
      <c r="AP68" s="251"/>
    </row>
    <row r="69" spans="3:42" ht="15.75" hidden="1" thickBot="1" x14ac:dyDescent="0.3">
      <c r="C69" s="305"/>
      <c r="D69" s="152" t="s">
        <v>750</v>
      </c>
      <c r="E69" s="267"/>
      <c r="F69" s="268"/>
      <c r="G69" s="258"/>
      <c r="H69" s="259"/>
      <c r="I69" s="258"/>
      <c r="J69" s="259"/>
      <c r="K69" s="258"/>
      <c r="L69" s="259"/>
      <c r="M69" s="258"/>
      <c r="N69" s="259"/>
      <c r="O69" s="258"/>
      <c r="P69" s="259"/>
      <c r="Q69" s="258"/>
      <c r="R69" s="259"/>
      <c r="S69" s="258"/>
      <c r="T69" s="259"/>
      <c r="U69" s="258"/>
      <c r="V69" s="259"/>
      <c r="W69" s="258"/>
      <c r="X69" s="259"/>
      <c r="Y69" s="258"/>
      <c r="Z69" s="259"/>
      <c r="AA69" s="258"/>
      <c r="AB69" s="259"/>
      <c r="AC69" s="258"/>
      <c r="AD69" s="259"/>
      <c r="AE69" s="258"/>
      <c r="AF69" s="259"/>
      <c r="AG69" s="258"/>
      <c r="AH69" s="259"/>
      <c r="AI69" s="258"/>
      <c r="AJ69" s="259"/>
      <c r="AK69" s="258"/>
      <c r="AL69" s="259"/>
      <c r="AM69" s="258"/>
      <c r="AN69" s="259"/>
      <c r="AO69" s="258"/>
      <c r="AP69" s="269"/>
    </row>
    <row r="70" spans="3:42" ht="15.75" hidden="1" thickBot="1" x14ac:dyDescent="0.3">
      <c r="C70" s="305"/>
      <c r="D70" s="152" t="s">
        <v>675</v>
      </c>
      <c r="E70" s="157"/>
      <c r="F70" s="133"/>
      <c r="G70" s="157"/>
      <c r="H70" s="133"/>
      <c r="I70" s="157"/>
      <c r="J70" s="133"/>
      <c r="K70" s="157"/>
      <c r="L70" s="133"/>
      <c r="M70" s="157"/>
      <c r="N70" s="133"/>
      <c r="O70" s="157"/>
      <c r="P70" s="133"/>
      <c r="Q70" s="157"/>
      <c r="R70" s="133"/>
      <c r="S70" s="157"/>
      <c r="T70" s="133"/>
      <c r="U70" s="157"/>
      <c r="V70" s="133"/>
      <c r="W70" s="157"/>
      <c r="X70" s="133"/>
      <c r="Y70" s="157"/>
      <c r="Z70" s="133"/>
      <c r="AA70" s="157"/>
      <c r="AB70" s="133"/>
      <c r="AC70" s="157"/>
      <c r="AD70" s="133"/>
      <c r="AE70" s="157"/>
      <c r="AF70" s="133"/>
      <c r="AG70" s="157"/>
      <c r="AH70" s="133"/>
      <c r="AI70" s="157"/>
      <c r="AJ70" s="133"/>
      <c r="AK70" s="157"/>
      <c r="AL70" s="133"/>
      <c r="AM70" s="157"/>
      <c r="AN70" s="133"/>
      <c r="AO70" s="157"/>
      <c r="AP70" s="252"/>
    </row>
    <row r="71" spans="3:42" ht="15.75" hidden="1" thickBot="1" x14ac:dyDescent="0.3">
      <c r="C71" s="305"/>
      <c r="D71" s="152" t="s">
        <v>669</v>
      </c>
      <c r="E71" s="157"/>
      <c r="F71" s="133"/>
      <c r="G71" s="157"/>
      <c r="H71" s="133"/>
      <c r="I71" s="157"/>
      <c r="J71" s="133"/>
      <c r="K71" s="157"/>
      <c r="L71" s="133"/>
      <c r="M71" s="157"/>
      <c r="N71" s="133"/>
      <c r="O71" s="157"/>
      <c r="P71" s="133"/>
      <c r="Q71" s="157"/>
      <c r="R71" s="133"/>
      <c r="S71" s="157"/>
      <c r="T71" s="133"/>
      <c r="U71" s="157"/>
      <c r="V71" s="133"/>
      <c r="W71" s="157"/>
      <c r="X71" s="133"/>
      <c r="Y71" s="157"/>
      <c r="Z71" s="133"/>
      <c r="AA71" s="157"/>
      <c r="AB71" s="133"/>
      <c r="AC71" s="157"/>
      <c r="AD71" s="133"/>
      <c r="AE71" s="157"/>
      <c r="AF71" s="133"/>
      <c r="AG71" s="157"/>
      <c r="AH71" s="133"/>
      <c r="AI71" s="157"/>
      <c r="AJ71" s="133"/>
      <c r="AK71" s="157"/>
      <c r="AL71" s="133"/>
      <c r="AM71" s="157"/>
      <c r="AN71" s="133"/>
      <c r="AO71" s="157"/>
      <c r="AP71" s="252"/>
    </row>
    <row r="72" spans="3:42" x14ac:dyDescent="0.25">
      <c r="C72" s="296" t="s">
        <v>693</v>
      </c>
      <c r="D72" s="151" t="s">
        <v>3</v>
      </c>
      <c r="E72" s="154">
        <v>1</v>
      </c>
      <c r="F72" s="150">
        <v>1</v>
      </c>
      <c r="G72" s="231" t="s">
        <v>2</v>
      </c>
      <c r="H72" s="232" t="s">
        <v>2</v>
      </c>
      <c r="I72" s="154">
        <v>1</v>
      </c>
      <c r="J72" s="150">
        <v>1</v>
      </c>
      <c r="K72" s="231" t="s">
        <v>2</v>
      </c>
      <c r="L72" s="232" t="s">
        <v>2</v>
      </c>
      <c r="M72" s="154">
        <v>1</v>
      </c>
      <c r="N72" s="150">
        <v>1</v>
      </c>
      <c r="O72" s="154">
        <v>0.82</v>
      </c>
      <c r="P72" s="150">
        <v>0.91</v>
      </c>
      <c r="Q72" s="154">
        <v>0.82</v>
      </c>
      <c r="R72" s="150">
        <v>0.91</v>
      </c>
      <c r="S72" s="154">
        <v>1</v>
      </c>
      <c r="T72" s="150">
        <v>0.67</v>
      </c>
      <c r="U72" s="154">
        <v>0.4</v>
      </c>
      <c r="V72" s="150">
        <v>0.8</v>
      </c>
      <c r="W72" s="154">
        <v>1</v>
      </c>
      <c r="X72" s="150">
        <v>1</v>
      </c>
      <c r="Y72" s="154">
        <v>0.56999999999999995</v>
      </c>
      <c r="Z72" s="150">
        <v>0.86</v>
      </c>
      <c r="AA72" s="154">
        <v>0.82</v>
      </c>
      <c r="AB72" s="150">
        <v>1</v>
      </c>
      <c r="AC72" s="231" t="s">
        <v>2</v>
      </c>
      <c r="AD72" s="232" t="s">
        <v>2</v>
      </c>
      <c r="AE72" s="231" t="s">
        <v>2</v>
      </c>
      <c r="AF72" s="232" t="s">
        <v>2</v>
      </c>
      <c r="AG72" s="154">
        <v>1</v>
      </c>
      <c r="AH72" s="150">
        <v>1</v>
      </c>
      <c r="AI72" s="154">
        <v>0.91</v>
      </c>
      <c r="AJ72" s="150">
        <v>1</v>
      </c>
      <c r="AK72" s="154">
        <v>0.91</v>
      </c>
      <c r="AL72" s="150">
        <v>1</v>
      </c>
      <c r="AM72" s="154">
        <v>1</v>
      </c>
      <c r="AN72" s="150">
        <v>1</v>
      </c>
      <c r="AO72" s="231" t="s">
        <v>2</v>
      </c>
      <c r="AP72" s="253" t="s">
        <v>2</v>
      </c>
    </row>
    <row r="73" spans="3:42" x14ac:dyDescent="0.25">
      <c r="C73" s="297"/>
      <c r="D73" s="152" t="s">
        <v>750</v>
      </c>
      <c r="E73" s="157">
        <v>1</v>
      </c>
      <c r="F73" s="133">
        <v>1</v>
      </c>
      <c r="G73" s="157">
        <v>1</v>
      </c>
      <c r="H73" s="252">
        <v>1</v>
      </c>
      <c r="I73" s="157">
        <v>0.5</v>
      </c>
      <c r="J73" s="133">
        <v>0.75</v>
      </c>
      <c r="K73" s="157">
        <v>1</v>
      </c>
      <c r="L73" s="252">
        <v>1</v>
      </c>
      <c r="M73" s="157">
        <v>1</v>
      </c>
      <c r="N73" s="133">
        <v>1</v>
      </c>
      <c r="O73" s="157">
        <v>7.6923076923076927E-2</v>
      </c>
      <c r="P73" s="133">
        <v>0.38461538461538464</v>
      </c>
      <c r="Q73" s="157">
        <v>0.15384615384615385</v>
      </c>
      <c r="R73" s="133">
        <v>0.23076923076923078</v>
      </c>
      <c r="S73" s="157">
        <v>0</v>
      </c>
      <c r="T73" s="133">
        <v>0.33333333333333331</v>
      </c>
      <c r="U73" s="157">
        <v>0.2</v>
      </c>
      <c r="V73" s="133">
        <v>0.2</v>
      </c>
      <c r="W73" s="157">
        <v>1</v>
      </c>
      <c r="X73" s="133">
        <v>1</v>
      </c>
      <c r="Y73" s="157">
        <v>0</v>
      </c>
      <c r="Z73" s="133">
        <v>0.125</v>
      </c>
      <c r="AA73" s="157">
        <v>0.15384615384615385</v>
      </c>
      <c r="AB73" s="133">
        <v>0.23076923076923078</v>
      </c>
      <c r="AC73" s="157" t="s">
        <v>2</v>
      </c>
      <c r="AD73" s="252" t="s">
        <v>2</v>
      </c>
      <c r="AE73" s="157">
        <v>1</v>
      </c>
      <c r="AF73" s="252">
        <v>1</v>
      </c>
      <c r="AG73" s="157">
        <v>0</v>
      </c>
      <c r="AH73" s="133">
        <v>0</v>
      </c>
      <c r="AI73" s="157">
        <v>8.3333333333333329E-2</v>
      </c>
      <c r="AJ73" s="133">
        <v>0.16666666666666666</v>
      </c>
      <c r="AK73" s="157">
        <v>8.3333333333333329E-2</v>
      </c>
      <c r="AL73" s="133">
        <v>0.16666666666666666</v>
      </c>
      <c r="AM73" s="157">
        <v>0</v>
      </c>
      <c r="AN73" s="133">
        <v>0</v>
      </c>
      <c r="AO73" s="157" t="s">
        <v>2</v>
      </c>
      <c r="AP73" s="252" t="s">
        <v>2</v>
      </c>
    </row>
    <row r="74" spans="3:42" x14ac:dyDescent="0.25">
      <c r="C74" s="297"/>
      <c r="D74" s="152" t="s">
        <v>675</v>
      </c>
      <c r="E74" s="157"/>
      <c r="F74" s="133"/>
      <c r="G74" s="157"/>
      <c r="H74" s="252"/>
      <c r="I74" s="157"/>
      <c r="J74" s="133"/>
      <c r="K74" s="157"/>
      <c r="L74" s="252"/>
      <c r="M74" s="157"/>
      <c r="N74" s="133"/>
      <c r="O74" s="157"/>
      <c r="P74" s="133"/>
      <c r="Q74" s="157"/>
      <c r="R74" s="133"/>
      <c r="S74" s="157"/>
      <c r="T74" s="133"/>
      <c r="U74" s="157"/>
      <c r="V74" s="133"/>
      <c r="W74" s="157"/>
      <c r="X74" s="133"/>
      <c r="Y74" s="157"/>
      <c r="Z74" s="133"/>
      <c r="AA74" s="157"/>
      <c r="AB74" s="133"/>
      <c r="AC74" s="157"/>
      <c r="AD74" s="252"/>
      <c r="AE74" s="157"/>
      <c r="AF74" s="252"/>
      <c r="AG74" s="157"/>
      <c r="AH74" s="133"/>
      <c r="AI74" s="157"/>
      <c r="AJ74" s="133"/>
      <c r="AK74" s="157"/>
      <c r="AL74" s="133"/>
      <c r="AM74" s="157"/>
      <c r="AN74" s="133"/>
      <c r="AO74" s="157"/>
      <c r="AP74" s="252"/>
    </row>
    <row r="75" spans="3:42" ht="15.75" thickBot="1" x14ac:dyDescent="0.3">
      <c r="C75" s="298"/>
      <c r="D75" s="152" t="s">
        <v>669</v>
      </c>
      <c r="E75" s="157"/>
      <c r="F75" s="133"/>
      <c r="G75" s="157"/>
      <c r="H75" s="252"/>
      <c r="I75" s="157"/>
      <c r="J75" s="133"/>
      <c r="K75" s="157"/>
      <c r="L75" s="252"/>
      <c r="M75" s="157"/>
      <c r="N75" s="133"/>
      <c r="O75" s="157"/>
      <c r="P75" s="133"/>
      <c r="Q75" s="157"/>
      <c r="R75" s="133"/>
      <c r="S75" s="157"/>
      <c r="T75" s="133"/>
      <c r="U75" s="157"/>
      <c r="V75" s="133"/>
      <c r="W75" s="157"/>
      <c r="X75" s="133"/>
      <c r="Y75" s="157"/>
      <c r="Z75" s="133"/>
      <c r="AA75" s="157"/>
      <c r="AB75" s="133"/>
      <c r="AC75" s="157"/>
      <c r="AD75" s="252"/>
      <c r="AE75" s="157"/>
      <c r="AF75" s="252"/>
      <c r="AG75" s="157"/>
      <c r="AH75" s="133"/>
      <c r="AI75" s="157"/>
      <c r="AJ75" s="133"/>
      <c r="AK75" s="157"/>
      <c r="AL75" s="133"/>
      <c r="AM75" s="157"/>
      <c r="AN75" s="133"/>
      <c r="AO75" s="157"/>
      <c r="AP75" s="252"/>
    </row>
    <row r="76" spans="3:42" ht="15" customHeight="1" x14ac:dyDescent="0.25">
      <c r="C76" s="310" t="s">
        <v>724</v>
      </c>
      <c r="D76" s="151" t="s">
        <v>3</v>
      </c>
      <c r="E76" s="160">
        <v>0.93548387096774188</v>
      </c>
      <c r="F76" s="161">
        <v>1</v>
      </c>
      <c r="G76" s="160">
        <v>1</v>
      </c>
      <c r="H76" s="161">
        <v>1</v>
      </c>
      <c r="I76" s="160">
        <v>0.875</v>
      </c>
      <c r="J76" s="161">
        <v>1</v>
      </c>
      <c r="K76" s="160">
        <v>1</v>
      </c>
      <c r="L76" s="161">
        <v>1</v>
      </c>
      <c r="M76" s="160">
        <v>1</v>
      </c>
      <c r="N76" s="161">
        <v>1</v>
      </c>
      <c r="O76" s="160">
        <v>0.91366906474820142</v>
      </c>
      <c r="P76" s="161">
        <v>0.97841726618705038</v>
      </c>
      <c r="Q76" s="160">
        <v>0.91366906474820142</v>
      </c>
      <c r="R76" s="161">
        <v>0.97841726618705038</v>
      </c>
      <c r="S76" s="160">
        <v>1</v>
      </c>
      <c r="T76" s="161">
        <v>0.94117647058823528</v>
      </c>
      <c r="U76" s="160">
        <v>0.859375</v>
      </c>
      <c r="V76" s="161">
        <v>0.984375</v>
      </c>
      <c r="W76" s="160">
        <v>1</v>
      </c>
      <c r="X76" s="161">
        <v>1</v>
      </c>
      <c r="Y76" s="160">
        <v>0.7931034482758621</v>
      </c>
      <c r="Z76" s="161">
        <v>0.94827586206896552</v>
      </c>
      <c r="AA76" s="160">
        <v>0.94244604316546765</v>
      </c>
      <c r="AB76" s="161">
        <v>0.9928057553956835</v>
      </c>
      <c r="AC76" s="160">
        <v>1</v>
      </c>
      <c r="AD76" s="161">
        <v>1</v>
      </c>
      <c r="AE76" s="160">
        <v>1</v>
      </c>
      <c r="AF76" s="161">
        <v>1</v>
      </c>
      <c r="AG76" s="160">
        <v>0.9</v>
      </c>
      <c r="AH76" s="161">
        <v>1</v>
      </c>
      <c r="AI76" s="160">
        <v>0.9213483146067416</v>
      </c>
      <c r="AJ76" s="161">
        <v>0.9887640449438202</v>
      </c>
      <c r="AK76" s="160">
        <v>0.9213483146067416</v>
      </c>
      <c r="AL76" s="161">
        <v>0.9887640449438202</v>
      </c>
      <c r="AM76" s="160">
        <v>0.8545454545454545</v>
      </c>
      <c r="AN76" s="161">
        <v>1</v>
      </c>
      <c r="AO76" s="160">
        <v>1</v>
      </c>
      <c r="AP76" s="254">
        <v>1</v>
      </c>
    </row>
    <row r="77" spans="3:42" x14ac:dyDescent="0.25">
      <c r="C77" s="311"/>
      <c r="D77" s="152" t="s">
        <v>750</v>
      </c>
      <c r="E77" s="157">
        <v>0.64516129032258063</v>
      </c>
      <c r="F77" s="133">
        <v>0.93548387096774188</v>
      </c>
      <c r="G77" s="157">
        <v>0.62</v>
      </c>
      <c r="H77" s="133">
        <v>0.86</v>
      </c>
      <c r="I77" s="157">
        <v>0.52500000000000002</v>
      </c>
      <c r="J77" s="133">
        <v>0.82499999999999996</v>
      </c>
      <c r="K77" s="157">
        <v>0.62</v>
      </c>
      <c r="L77" s="133">
        <v>0.8</v>
      </c>
      <c r="M77" s="157">
        <v>0.77777777777777779</v>
      </c>
      <c r="N77" s="133">
        <v>0.88888888888888884</v>
      </c>
      <c r="O77" s="157">
        <v>0.41605839416058393</v>
      </c>
      <c r="P77" s="133">
        <v>0.63503649635036497</v>
      </c>
      <c r="Q77" s="157">
        <v>0.48905109489051096</v>
      </c>
      <c r="R77" s="133">
        <v>0.76642335766423353</v>
      </c>
      <c r="S77" s="157">
        <v>0.41176470588235292</v>
      </c>
      <c r="T77" s="133">
        <v>0.67647058823529416</v>
      </c>
      <c r="U77" s="157">
        <v>0.38709677419354838</v>
      </c>
      <c r="V77" s="133">
        <v>0.5161290322580645</v>
      </c>
      <c r="W77" s="157">
        <v>0.66666666666666663</v>
      </c>
      <c r="X77" s="133">
        <v>0.83333333333333337</v>
      </c>
      <c r="Y77" s="157">
        <v>0.26785714285714285</v>
      </c>
      <c r="Z77" s="133">
        <v>0.4107142857142857</v>
      </c>
      <c r="AA77" s="157">
        <v>0.22627737226277372</v>
      </c>
      <c r="AB77" s="133">
        <v>0.46715328467153283</v>
      </c>
      <c r="AC77" s="157">
        <v>0.46153846153846156</v>
      </c>
      <c r="AD77" s="133">
        <v>0.76923076923076927</v>
      </c>
      <c r="AE77" s="157">
        <v>0.57999999999999996</v>
      </c>
      <c r="AF77" s="133">
        <v>0.7</v>
      </c>
      <c r="AG77" s="157">
        <v>0.57499999999999996</v>
      </c>
      <c r="AH77" s="133">
        <v>0.85</v>
      </c>
      <c r="AI77" s="157">
        <v>0.26436781609195403</v>
      </c>
      <c r="AJ77" s="133">
        <v>0.41379310344827586</v>
      </c>
      <c r="AK77" s="157">
        <v>0.20689655172413793</v>
      </c>
      <c r="AL77" s="133">
        <v>0.36781609195402298</v>
      </c>
      <c r="AM77" s="157">
        <v>0.33962264150943394</v>
      </c>
      <c r="AN77" s="133">
        <v>0.37735849056603776</v>
      </c>
      <c r="AO77" s="157">
        <v>0.7142857142857143</v>
      </c>
      <c r="AP77" s="252">
        <v>1</v>
      </c>
    </row>
    <row r="78" spans="3:42" x14ac:dyDescent="0.25">
      <c r="C78" s="311"/>
      <c r="D78" s="152" t="s">
        <v>675</v>
      </c>
      <c r="E78" s="157"/>
      <c r="F78" s="133"/>
      <c r="G78" s="157"/>
      <c r="H78" s="133"/>
      <c r="I78" s="157"/>
      <c r="J78" s="133"/>
      <c r="K78" s="157"/>
      <c r="L78" s="133"/>
      <c r="M78" s="157"/>
      <c r="N78" s="133"/>
      <c r="O78" s="157"/>
      <c r="P78" s="133"/>
      <c r="Q78" s="157"/>
      <c r="R78" s="133"/>
      <c r="S78" s="157"/>
      <c r="T78" s="133"/>
      <c r="U78" s="157"/>
      <c r="V78" s="133"/>
      <c r="W78" s="157"/>
      <c r="X78" s="133"/>
      <c r="Y78" s="157"/>
      <c r="Z78" s="133"/>
      <c r="AA78" s="157"/>
      <c r="AB78" s="133"/>
      <c r="AC78" s="157"/>
      <c r="AD78" s="133"/>
      <c r="AE78" s="157"/>
      <c r="AF78" s="133"/>
      <c r="AG78" s="157"/>
      <c r="AH78" s="133"/>
      <c r="AI78" s="157"/>
      <c r="AJ78" s="133"/>
      <c r="AK78" s="157"/>
      <c r="AL78" s="133"/>
      <c r="AM78" s="157"/>
      <c r="AN78" s="133"/>
      <c r="AO78" s="157"/>
      <c r="AP78" s="252"/>
    </row>
    <row r="79" spans="3:42" ht="15.75" thickBot="1" x14ac:dyDescent="0.3">
      <c r="C79" s="312"/>
      <c r="D79" s="152" t="s">
        <v>669</v>
      </c>
      <c r="E79" s="157"/>
      <c r="F79" s="133"/>
      <c r="G79" s="157"/>
      <c r="H79" s="133"/>
      <c r="I79" s="157"/>
      <c r="J79" s="133"/>
      <c r="K79" s="157"/>
      <c r="L79" s="133"/>
      <c r="M79" s="157"/>
      <c r="N79" s="133"/>
      <c r="O79" s="157"/>
      <c r="P79" s="133"/>
      <c r="Q79" s="157"/>
      <c r="R79" s="133"/>
      <c r="S79" s="157"/>
      <c r="T79" s="133"/>
      <c r="U79" s="157"/>
      <c r="V79" s="133"/>
      <c r="W79" s="157"/>
      <c r="X79" s="133"/>
      <c r="Y79" s="157"/>
      <c r="Z79" s="133"/>
      <c r="AA79" s="157"/>
      <c r="AB79" s="133"/>
      <c r="AC79" s="157"/>
      <c r="AD79" s="133"/>
      <c r="AE79" s="157"/>
      <c r="AF79" s="133"/>
      <c r="AG79" s="157"/>
      <c r="AH79" s="133"/>
      <c r="AI79" s="157"/>
      <c r="AJ79" s="133"/>
      <c r="AK79" s="157"/>
      <c r="AL79" s="133"/>
      <c r="AM79" s="157"/>
      <c r="AN79" s="133"/>
      <c r="AO79" s="157"/>
      <c r="AP79" s="252"/>
    </row>
    <row r="80" spans="3:42" x14ac:dyDescent="0.25">
      <c r="C80" s="296" t="s">
        <v>694</v>
      </c>
      <c r="D80" s="151" t="s">
        <v>3</v>
      </c>
      <c r="E80" s="154">
        <v>0.96</v>
      </c>
      <c r="F80" s="150">
        <v>1</v>
      </c>
      <c r="G80" s="154">
        <v>1</v>
      </c>
      <c r="H80" s="150">
        <v>1</v>
      </c>
      <c r="I80" s="154">
        <v>0.91176470588235292</v>
      </c>
      <c r="J80" s="150">
        <v>1</v>
      </c>
      <c r="K80" s="154">
        <v>1</v>
      </c>
      <c r="L80" s="150">
        <v>1</v>
      </c>
      <c r="M80" s="154">
        <v>1</v>
      </c>
      <c r="N80" s="150">
        <v>1</v>
      </c>
      <c r="O80" s="154">
        <v>0.92372881355932202</v>
      </c>
      <c r="P80" s="150">
        <v>0.98305084745762716</v>
      </c>
      <c r="Q80" s="154">
        <v>0.92372881355932202</v>
      </c>
      <c r="R80" s="150">
        <v>0.98305084745762716</v>
      </c>
      <c r="S80" s="154">
        <v>1</v>
      </c>
      <c r="T80" s="150">
        <v>0.93548387096774188</v>
      </c>
      <c r="U80" s="154">
        <v>0.86538461538461542</v>
      </c>
      <c r="V80" s="150">
        <v>0.98076923076923073</v>
      </c>
      <c r="W80" s="154">
        <v>1</v>
      </c>
      <c r="X80" s="150">
        <v>1</v>
      </c>
      <c r="Y80" s="154">
        <v>0.81481481481481477</v>
      </c>
      <c r="Z80" s="150">
        <v>0.98148148148148151</v>
      </c>
      <c r="AA80" s="154">
        <v>0.94915254237288138</v>
      </c>
      <c r="AB80" s="150">
        <v>0.99152542372881358</v>
      </c>
      <c r="AC80" s="154">
        <v>1</v>
      </c>
      <c r="AD80" s="150">
        <v>1</v>
      </c>
      <c r="AE80" s="154">
        <v>1</v>
      </c>
      <c r="AF80" s="150">
        <v>1</v>
      </c>
      <c r="AG80" s="154">
        <v>0.94117647058823528</v>
      </c>
      <c r="AH80" s="150">
        <v>1</v>
      </c>
      <c r="AI80" s="154">
        <v>0.92307692307692313</v>
      </c>
      <c r="AJ80" s="150">
        <v>1</v>
      </c>
      <c r="AK80" s="154">
        <v>0.92307692307692313</v>
      </c>
      <c r="AL80" s="150">
        <v>1</v>
      </c>
      <c r="AM80" s="154">
        <v>0.85106382978723405</v>
      </c>
      <c r="AN80" s="150">
        <v>1</v>
      </c>
      <c r="AO80" s="154">
        <v>1</v>
      </c>
      <c r="AP80" s="251">
        <v>1</v>
      </c>
    </row>
    <row r="81" spans="3:42" x14ac:dyDescent="0.25">
      <c r="C81" s="297"/>
      <c r="D81" s="152" t="s">
        <v>750</v>
      </c>
      <c r="E81" s="157">
        <v>0.64</v>
      </c>
      <c r="F81" s="133">
        <v>0.96</v>
      </c>
      <c r="G81" s="157">
        <v>0.67500000000000004</v>
      </c>
      <c r="H81" s="133">
        <v>0.85</v>
      </c>
      <c r="I81" s="157">
        <v>0.44736842105263158</v>
      </c>
      <c r="J81" s="133">
        <v>0.76315789473684215</v>
      </c>
      <c r="K81" s="157">
        <v>0.65</v>
      </c>
      <c r="L81" s="133">
        <v>0.85</v>
      </c>
      <c r="M81" s="157">
        <v>0.625</v>
      </c>
      <c r="N81" s="133">
        <v>0.75</v>
      </c>
      <c r="O81" s="157">
        <v>0.41322314049586778</v>
      </c>
      <c r="P81" s="133">
        <v>0.66115702479338845</v>
      </c>
      <c r="Q81" s="157">
        <v>0.47107438016528924</v>
      </c>
      <c r="R81" s="133">
        <v>0.74380165289256195</v>
      </c>
      <c r="S81" s="157">
        <v>0.45161290322580644</v>
      </c>
      <c r="T81" s="133">
        <v>0.74193548387096775</v>
      </c>
      <c r="U81" s="157">
        <v>0.35294117647058826</v>
      </c>
      <c r="V81" s="133">
        <v>0.49019607843137253</v>
      </c>
      <c r="W81" s="157">
        <v>0.73913043478260865</v>
      </c>
      <c r="X81" s="133">
        <v>0.86956521739130432</v>
      </c>
      <c r="Y81" s="157">
        <v>0.25454545454545452</v>
      </c>
      <c r="Z81" s="133">
        <v>0.38181818181818183</v>
      </c>
      <c r="AA81" s="157">
        <v>0.2231404958677686</v>
      </c>
      <c r="AB81" s="133">
        <v>0.49586776859504134</v>
      </c>
      <c r="AC81" s="157">
        <v>0.41666666666666669</v>
      </c>
      <c r="AD81" s="133">
        <v>0.75</v>
      </c>
      <c r="AE81" s="157">
        <v>0.6</v>
      </c>
      <c r="AF81" s="133">
        <v>0.72499999999999998</v>
      </c>
      <c r="AG81" s="157">
        <v>0.47368421052631576</v>
      </c>
      <c r="AH81" s="133">
        <v>0.78947368421052633</v>
      </c>
      <c r="AI81" s="157">
        <v>0.25925925925925924</v>
      </c>
      <c r="AJ81" s="133">
        <v>0.43209876543209874</v>
      </c>
      <c r="AK81" s="157">
        <v>0.1728395061728395</v>
      </c>
      <c r="AL81" s="133">
        <v>0.38271604938271603</v>
      </c>
      <c r="AM81" s="157">
        <v>0.33333333333333331</v>
      </c>
      <c r="AN81" s="133">
        <v>0.35555555555555557</v>
      </c>
      <c r="AO81" s="157">
        <v>0.75</v>
      </c>
      <c r="AP81" s="252">
        <v>1</v>
      </c>
    </row>
    <row r="82" spans="3:42" x14ac:dyDescent="0.25">
      <c r="C82" s="297"/>
      <c r="D82" s="152" t="s">
        <v>675</v>
      </c>
      <c r="E82" s="157"/>
      <c r="F82" s="133"/>
      <c r="G82" s="157"/>
      <c r="H82" s="133"/>
      <c r="I82" s="157"/>
      <c r="J82" s="133"/>
      <c r="K82" s="157"/>
      <c r="L82" s="133"/>
      <c r="M82" s="157"/>
      <c r="N82" s="133"/>
      <c r="O82" s="157"/>
      <c r="P82" s="133"/>
      <c r="Q82" s="157"/>
      <c r="R82" s="133"/>
      <c r="S82" s="157"/>
      <c r="T82" s="133"/>
      <c r="U82" s="157"/>
      <c r="V82" s="133"/>
      <c r="W82" s="157"/>
      <c r="X82" s="133"/>
      <c r="Y82" s="157"/>
      <c r="Z82" s="133"/>
      <c r="AA82" s="157"/>
      <c r="AB82" s="133"/>
      <c r="AC82" s="157"/>
      <c r="AD82" s="133"/>
      <c r="AE82" s="157"/>
      <c r="AF82" s="133"/>
      <c r="AG82" s="157"/>
      <c r="AH82" s="133"/>
      <c r="AI82" s="157"/>
      <c r="AJ82" s="133"/>
      <c r="AK82" s="157"/>
      <c r="AL82" s="133"/>
      <c r="AM82" s="157"/>
      <c r="AN82" s="133"/>
      <c r="AO82" s="157"/>
      <c r="AP82" s="252"/>
    </row>
    <row r="83" spans="3:42" ht="15.75" thickBot="1" x14ac:dyDescent="0.3">
      <c r="C83" s="298"/>
      <c r="D83" s="152" t="s">
        <v>669</v>
      </c>
      <c r="E83" s="157"/>
      <c r="F83" s="133"/>
      <c r="G83" s="157"/>
      <c r="H83" s="133"/>
      <c r="I83" s="157"/>
      <c r="J83" s="133"/>
      <c r="K83" s="157"/>
      <c r="L83" s="133"/>
      <c r="M83" s="157"/>
      <c r="N83" s="133"/>
      <c r="O83" s="157"/>
      <c r="P83" s="133"/>
      <c r="Q83" s="157"/>
      <c r="R83" s="133"/>
      <c r="S83" s="157"/>
      <c r="T83" s="133"/>
      <c r="U83" s="157"/>
      <c r="V83" s="133"/>
      <c r="W83" s="157"/>
      <c r="X83" s="133"/>
      <c r="Y83" s="157"/>
      <c r="Z83" s="133"/>
      <c r="AA83" s="157"/>
      <c r="AB83" s="133"/>
      <c r="AC83" s="157"/>
      <c r="AD83" s="133"/>
      <c r="AE83" s="157"/>
      <c r="AF83" s="133"/>
      <c r="AG83" s="157"/>
      <c r="AH83" s="133"/>
      <c r="AI83" s="157"/>
      <c r="AJ83" s="133"/>
      <c r="AK83" s="157"/>
      <c r="AL83" s="133"/>
      <c r="AM83" s="157"/>
      <c r="AN83" s="133"/>
      <c r="AO83" s="157"/>
      <c r="AP83" s="252"/>
    </row>
    <row r="84" spans="3:42" ht="15" customHeight="1" x14ac:dyDescent="0.25">
      <c r="C84" s="296" t="s">
        <v>725</v>
      </c>
      <c r="D84" s="151" t="s">
        <v>3</v>
      </c>
      <c r="E84" s="154">
        <v>0.83333333333333337</v>
      </c>
      <c r="F84" s="150">
        <v>1</v>
      </c>
      <c r="G84" s="154">
        <v>1</v>
      </c>
      <c r="H84" s="150">
        <v>1</v>
      </c>
      <c r="I84" s="154">
        <v>0.66666666666666663</v>
      </c>
      <c r="J84" s="150">
        <v>1</v>
      </c>
      <c r="K84" s="154">
        <v>1</v>
      </c>
      <c r="L84" s="150">
        <v>1</v>
      </c>
      <c r="M84" s="154">
        <v>1</v>
      </c>
      <c r="N84" s="150">
        <v>1</v>
      </c>
      <c r="O84" s="154">
        <v>0.86956521739130432</v>
      </c>
      <c r="P84" s="150">
        <v>0.95652173913043481</v>
      </c>
      <c r="Q84" s="154">
        <v>0.86956521739130432</v>
      </c>
      <c r="R84" s="150">
        <v>0.95652173913043481</v>
      </c>
      <c r="S84" s="154">
        <v>1</v>
      </c>
      <c r="T84" s="150">
        <v>1</v>
      </c>
      <c r="U84" s="154">
        <v>0.83333333333333337</v>
      </c>
      <c r="V84" s="150">
        <v>1</v>
      </c>
      <c r="W84" s="154">
        <v>1</v>
      </c>
      <c r="X84" s="150">
        <v>1</v>
      </c>
      <c r="Y84" s="154">
        <v>0.6</v>
      </c>
      <c r="Z84" s="150">
        <v>0.6</v>
      </c>
      <c r="AA84" s="154">
        <v>0.86956521739130432</v>
      </c>
      <c r="AB84" s="150">
        <v>1</v>
      </c>
      <c r="AC84" s="154">
        <v>1</v>
      </c>
      <c r="AD84" s="150">
        <v>1</v>
      </c>
      <c r="AE84" s="154">
        <v>1</v>
      </c>
      <c r="AF84" s="150">
        <v>1</v>
      </c>
      <c r="AG84" s="154">
        <v>0.75</v>
      </c>
      <c r="AH84" s="150">
        <v>1</v>
      </c>
      <c r="AI84" s="154">
        <v>0.91666666666666663</v>
      </c>
      <c r="AJ84" s="150">
        <v>0.91666666666666663</v>
      </c>
      <c r="AK84" s="154">
        <v>0.91666666666666663</v>
      </c>
      <c r="AL84" s="150">
        <v>0.91666666666666663</v>
      </c>
      <c r="AM84" s="154">
        <v>0.875</v>
      </c>
      <c r="AN84" s="150">
        <v>1</v>
      </c>
      <c r="AO84" s="231" t="s">
        <v>2</v>
      </c>
      <c r="AP84" s="253" t="s">
        <v>2</v>
      </c>
    </row>
    <row r="85" spans="3:42" x14ac:dyDescent="0.25">
      <c r="C85" s="297"/>
      <c r="D85" s="152" t="s">
        <v>750</v>
      </c>
      <c r="E85" s="157">
        <v>0.7142857142857143</v>
      </c>
      <c r="F85" s="133">
        <v>0.8571428571428571</v>
      </c>
      <c r="G85" s="157">
        <v>0.5</v>
      </c>
      <c r="H85" s="133">
        <v>0.91666666666666663</v>
      </c>
      <c r="I85" s="157">
        <v>0.66666666666666663</v>
      </c>
      <c r="J85" s="133">
        <v>0.66666666666666663</v>
      </c>
      <c r="K85" s="157">
        <v>0.5</v>
      </c>
      <c r="L85" s="133">
        <v>0.66666666666666663</v>
      </c>
      <c r="M85" s="157">
        <v>1</v>
      </c>
      <c r="N85" s="133">
        <v>1</v>
      </c>
      <c r="O85" s="157">
        <v>0.43478260869565216</v>
      </c>
      <c r="P85" s="133">
        <v>0.60869565217391308</v>
      </c>
      <c r="Q85" s="157">
        <v>0.47826086956521741</v>
      </c>
      <c r="R85" s="133">
        <v>0.82608695652173914</v>
      </c>
      <c r="S85" s="157">
        <v>0</v>
      </c>
      <c r="T85" s="133">
        <v>0</v>
      </c>
      <c r="U85" s="157">
        <v>0.5</v>
      </c>
      <c r="V85" s="133">
        <v>0.58333333333333337</v>
      </c>
      <c r="W85" s="157">
        <v>0.42857142857142855</v>
      </c>
      <c r="X85" s="133">
        <v>0.7142857142857143</v>
      </c>
      <c r="Y85" s="157">
        <v>0.2</v>
      </c>
      <c r="Z85" s="133">
        <v>0.6</v>
      </c>
      <c r="AA85" s="157">
        <v>0.34782608695652173</v>
      </c>
      <c r="AB85" s="133">
        <v>0.43478260869565216</v>
      </c>
      <c r="AC85" s="157">
        <v>1</v>
      </c>
      <c r="AD85" s="133">
        <v>1</v>
      </c>
      <c r="AE85" s="157">
        <v>0.41666666666666669</v>
      </c>
      <c r="AF85" s="133">
        <v>0.58333333333333337</v>
      </c>
      <c r="AG85" s="157">
        <v>0.625</v>
      </c>
      <c r="AH85" s="133">
        <v>0.75</v>
      </c>
      <c r="AI85" s="157">
        <v>0.36363636363636365</v>
      </c>
      <c r="AJ85" s="133">
        <v>0.45454545454545453</v>
      </c>
      <c r="AK85" s="157">
        <v>0.36363636363636365</v>
      </c>
      <c r="AL85" s="133">
        <v>0.45454545454545453</v>
      </c>
      <c r="AM85" s="157">
        <v>0.375</v>
      </c>
      <c r="AN85" s="133">
        <v>0.5</v>
      </c>
      <c r="AO85" s="157">
        <v>0</v>
      </c>
      <c r="AP85" s="252">
        <v>1</v>
      </c>
    </row>
    <row r="86" spans="3:42" x14ac:dyDescent="0.25">
      <c r="C86" s="297"/>
      <c r="D86" s="152" t="s">
        <v>675</v>
      </c>
      <c r="E86" s="157"/>
      <c r="F86" s="133"/>
      <c r="G86" s="157"/>
      <c r="H86" s="133"/>
      <c r="I86" s="157"/>
      <c r="J86" s="133"/>
      <c r="K86" s="157"/>
      <c r="L86" s="133"/>
      <c r="M86" s="157"/>
      <c r="N86" s="133"/>
      <c r="O86" s="157"/>
      <c r="P86" s="133"/>
      <c r="Q86" s="157"/>
      <c r="R86" s="133"/>
      <c r="S86" s="157"/>
      <c r="T86" s="133"/>
      <c r="U86" s="157"/>
      <c r="V86" s="133"/>
      <c r="W86" s="157"/>
      <c r="X86" s="133"/>
      <c r="Y86" s="157"/>
      <c r="Z86" s="133"/>
      <c r="AA86" s="157"/>
      <c r="AB86" s="133"/>
      <c r="AC86" s="157"/>
      <c r="AD86" s="133"/>
      <c r="AE86" s="157"/>
      <c r="AF86" s="133"/>
      <c r="AG86" s="157"/>
      <c r="AH86" s="133"/>
      <c r="AI86" s="157"/>
      <c r="AJ86" s="133"/>
      <c r="AK86" s="157"/>
      <c r="AL86" s="133"/>
      <c r="AM86" s="157"/>
      <c r="AN86" s="133"/>
      <c r="AO86" s="157"/>
      <c r="AP86" s="252"/>
    </row>
    <row r="87" spans="3:42" ht="15.75" thickBot="1" x14ac:dyDescent="0.3">
      <c r="C87" s="298"/>
      <c r="D87" s="153" t="s">
        <v>669</v>
      </c>
      <c r="E87" s="158"/>
      <c r="F87" s="156"/>
      <c r="G87" s="158"/>
      <c r="H87" s="156"/>
      <c r="I87" s="158"/>
      <c r="J87" s="156"/>
      <c r="K87" s="158"/>
      <c r="L87" s="156"/>
      <c r="M87" s="158"/>
      <c r="N87" s="156"/>
      <c r="O87" s="158"/>
      <c r="P87" s="156"/>
      <c r="Q87" s="158"/>
      <c r="R87" s="156"/>
      <c r="S87" s="158"/>
      <c r="T87" s="156"/>
      <c r="U87" s="158"/>
      <c r="V87" s="156"/>
      <c r="W87" s="158"/>
      <c r="X87" s="156"/>
      <c r="Y87" s="158"/>
      <c r="Z87" s="156"/>
      <c r="AA87" s="158"/>
      <c r="AB87" s="156"/>
      <c r="AC87" s="158"/>
      <c r="AD87" s="156"/>
      <c r="AE87" s="158"/>
      <c r="AF87" s="156"/>
      <c r="AG87" s="158"/>
      <c r="AH87" s="156"/>
      <c r="AI87" s="158"/>
      <c r="AJ87" s="156"/>
      <c r="AK87" s="158"/>
      <c r="AL87" s="156"/>
      <c r="AM87" s="158"/>
      <c r="AN87" s="156"/>
      <c r="AO87" s="158"/>
      <c r="AP87" s="255"/>
    </row>
  </sheetData>
  <customSheetViews>
    <customSheetView guid="{8762D6F1-DE76-4F06-B9D6-B302C826DC47}" scale="85">
      <pane xSplit="4" ySplit="6" topLeftCell="E58" activePane="bottomRight" state="frozen"/>
      <selection pane="bottomRight" activeCell="E77" sqref="E77"/>
      <pageMargins left="0.7" right="0.7" top="0.75" bottom="0.75" header="0.3" footer="0.3"/>
      <pageSetup orientation="portrait" r:id="rId1"/>
    </customSheetView>
    <customSheetView guid="{23395D03-89BE-4DF3-B79C-D3641E8B847E}" scale="80" hiddenRows="1">
      <pane xSplit="4" ySplit="7" topLeftCell="E8" activePane="bottomRight" state="frozen"/>
      <selection pane="bottomRight" activeCell="C36" sqref="C36:C39"/>
      <pageMargins left="0.7" right="0.7" top="0.75" bottom="0.75" header="0.3" footer="0.3"/>
      <pageSetup orientation="portrait" r:id="rId2"/>
    </customSheetView>
    <customSheetView guid="{9390C81B-0B2D-465B-841E-420A136DC203}">
      <pane xSplit="4" ySplit="6" topLeftCell="E55" activePane="bottomRight" state="frozen"/>
      <selection pane="bottomRight" activeCell="AD107" sqref="AD107"/>
      <pageMargins left="0.7" right="0.7" top="0.75" bottom="0.75" header="0.3" footer="0.3"/>
    </customSheetView>
  </customSheetViews>
  <mergeCells count="42">
    <mergeCell ref="C6:C7"/>
    <mergeCell ref="O6:P6"/>
    <mergeCell ref="Q6:R6"/>
    <mergeCell ref="C5:AP5"/>
    <mergeCell ref="C8:C11"/>
    <mergeCell ref="AI6:AJ6"/>
    <mergeCell ref="AK6:AL6"/>
    <mergeCell ref="AM6:AN6"/>
    <mergeCell ref="E6:F6"/>
    <mergeCell ref="G6:H6"/>
    <mergeCell ref="I6:J6"/>
    <mergeCell ref="K6:L6"/>
    <mergeCell ref="M6:N6"/>
    <mergeCell ref="AG6:AH6"/>
    <mergeCell ref="AO6:AP6"/>
    <mergeCell ref="C12:C15"/>
    <mergeCell ref="C16:C19"/>
    <mergeCell ref="C20:C23"/>
    <mergeCell ref="C24:C27"/>
    <mergeCell ref="C28:C31"/>
    <mergeCell ref="C32:C35"/>
    <mergeCell ref="C40:C43"/>
    <mergeCell ref="C44:C47"/>
    <mergeCell ref="C48:C51"/>
    <mergeCell ref="C52:C55"/>
    <mergeCell ref="C36:C39"/>
    <mergeCell ref="C80:C83"/>
    <mergeCell ref="C84:C87"/>
    <mergeCell ref="C68:C71"/>
    <mergeCell ref="AC6:AD6"/>
    <mergeCell ref="AE6:AF6"/>
    <mergeCell ref="S6:T6"/>
    <mergeCell ref="U6:V6"/>
    <mergeCell ref="W6:X6"/>
    <mergeCell ref="Y6:Z6"/>
    <mergeCell ref="AA6:AB6"/>
    <mergeCell ref="D6:D7"/>
    <mergeCell ref="C56:C59"/>
    <mergeCell ref="C60:C63"/>
    <mergeCell ref="C64:C67"/>
    <mergeCell ref="C72:C75"/>
    <mergeCell ref="C76:C79"/>
  </mergeCells>
  <conditionalFormatting sqref="E28:P31 Y28:AN31 S28:V31">
    <cfRule type="cellIs" dxfId="7" priority="59" operator="lessThan">
      <formula>0</formula>
    </cfRule>
    <cfRule type="cellIs" dxfId="6" priority="60" operator="greaterThan">
      <formula>0</formula>
    </cfRule>
  </conditionalFormatting>
  <conditionalFormatting sqref="W29:X31">
    <cfRule type="cellIs" dxfId="5" priority="41" operator="lessThan">
      <formula>0</formula>
    </cfRule>
    <cfRule type="cellIs" dxfId="4" priority="42" operator="greaterThan">
      <formula>0</formula>
    </cfRule>
  </conditionalFormatting>
  <conditionalFormatting sqref="W28:X28">
    <cfRule type="cellIs" dxfId="3" priority="3" operator="lessThan">
      <formula>0</formula>
    </cfRule>
    <cfRule type="cellIs" dxfId="2" priority="4" operator="greaterThan">
      <formula>0</formula>
    </cfRule>
  </conditionalFormatting>
  <conditionalFormatting sqref="Q28:R31">
    <cfRule type="cellIs" dxfId="1" priority="1" operator="lessThan">
      <formula>0</formula>
    </cfRule>
    <cfRule type="cellIs" dxfId="0" priority="2" operator="greaterThan">
      <formula>0</formula>
    </cfRule>
  </conditionalFormatting>
  <pageMargins left="0.7" right="0.7" top="0.75" bottom="0.75" header="0.3" footer="0.3"/>
  <pageSetup orientation="portrait"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AK2639"/>
  <sheetViews>
    <sheetView showGridLines="0" workbookViewId="0">
      <selection activeCell="X40" sqref="X40"/>
    </sheetView>
  </sheetViews>
  <sheetFormatPr defaultRowHeight="15" x14ac:dyDescent="0.25"/>
  <cols>
    <col min="1" max="1" width="9.85546875" style="1" customWidth="1"/>
    <col min="2" max="2" width="19.85546875" customWidth="1"/>
    <col min="3" max="3" width="6" style="1" bestFit="1" customWidth="1"/>
    <col min="4" max="4" width="5.85546875" style="1" hidden="1" customWidth="1"/>
    <col min="5" max="5" width="8.28515625" style="1" bestFit="1" customWidth="1"/>
    <col min="6" max="7" width="8.7109375" style="1" hidden="1" customWidth="1"/>
    <col min="8" max="8" width="7.140625" style="1" bestFit="1" customWidth="1"/>
    <col min="9" max="9" width="7.140625" style="1" hidden="1" customWidth="1"/>
    <col min="10" max="10" width="8.5703125" style="1" bestFit="1" customWidth="1"/>
    <col min="11" max="11" width="8.5703125" style="1" hidden="1" customWidth="1"/>
    <col min="12" max="12" width="7.140625" style="1" hidden="1" customWidth="1"/>
    <col min="13" max="13" width="6.5703125" style="1" bestFit="1" customWidth="1"/>
    <col min="14" max="14" width="7.7109375" style="1" hidden="1" customWidth="1"/>
    <col min="15" max="15" width="8.28515625" style="1" bestFit="1" customWidth="1"/>
    <col min="16" max="17" width="8.7109375" style="1" hidden="1" customWidth="1"/>
    <col min="18" max="18" width="7.140625" style="1" bestFit="1" customWidth="1"/>
    <col min="19" max="19" width="7.140625" style="1" hidden="1" customWidth="1"/>
    <col min="20" max="20" width="8.5703125" style="1" bestFit="1" customWidth="1"/>
    <col min="21" max="21" width="8.5703125" style="1" hidden="1" customWidth="1"/>
    <col min="22" max="22" width="6.85546875" style="1" hidden="1" customWidth="1"/>
    <col min="23" max="23" width="8.28515625" style="1" customWidth="1"/>
    <col min="24" max="24" width="7.42578125" style="1" customWidth="1"/>
    <col min="25" max="25" width="8.28515625" style="1" bestFit="1" customWidth="1"/>
    <col min="26" max="27" width="8.7109375" style="1" bestFit="1" customWidth="1"/>
    <col min="28" max="29" width="7.140625" style="1" bestFit="1" customWidth="1"/>
    <col min="30" max="30" width="8.5703125" style="1" bestFit="1" customWidth="1"/>
    <col min="31" max="31" width="8.28515625" style="1" customWidth="1"/>
    <col min="32" max="32" width="6" style="1" bestFit="1" customWidth="1"/>
    <col min="33" max="34" width="8" style="1" customWidth="1"/>
    <col min="35" max="35" width="7.5703125" style="1" customWidth="1"/>
    <col min="36" max="47" width="6.7109375" style="1" customWidth="1"/>
    <col min="48" max="16384" width="9.140625" style="1"/>
  </cols>
  <sheetData>
    <row r="4" spans="2:35" ht="15.75" thickBot="1" x14ac:dyDescent="0.3">
      <c r="B4" s="1"/>
    </row>
    <row r="5" spans="2:35" ht="19.5" customHeight="1" thickBot="1" x14ac:dyDescent="0.3">
      <c r="B5" s="13" t="s">
        <v>728</v>
      </c>
      <c r="C5" s="327" t="s">
        <v>33</v>
      </c>
      <c r="D5" s="328"/>
      <c r="E5" s="328"/>
      <c r="F5" s="328"/>
      <c r="G5" s="328"/>
      <c r="H5" s="328" t="s">
        <v>719</v>
      </c>
      <c r="I5" s="328"/>
      <c r="J5" s="328"/>
      <c r="K5" s="328"/>
      <c r="L5" s="329"/>
      <c r="M5" s="327" t="s">
        <v>34</v>
      </c>
      <c r="N5" s="328"/>
      <c r="O5" s="328"/>
      <c r="P5" s="328"/>
      <c r="Q5" s="329"/>
      <c r="R5" s="327" t="s">
        <v>12</v>
      </c>
      <c r="S5" s="328"/>
      <c r="T5" s="328"/>
      <c r="U5" s="328"/>
      <c r="V5" s="329"/>
    </row>
    <row r="6" spans="2:35" ht="24.75" thickBot="1" x14ac:dyDescent="0.3">
      <c r="B6" s="165" t="s">
        <v>717</v>
      </c>
      <c r="C6" s="33" t="s">
        <v>755</v>
      </c>
      <c r="D6" s="34" t="s">
        <v>4</v>
      </c>
      <c r="E6" s="35" t="s">
        <v>697</v>
      </c>
      <c r="F6" s="35" t="s">
        <v>675</v>
      </c>
      <c r="G6" s="35" t="s">
        <v>669</v>
      </c>
      <c r="H6" s="33" t="s">
        <v>755</v>
      </c>
      <c r="I6" s="34" t="s">
        <v>4</v>
      </c>
      <c r="J6" s="35" t="s">
        <v>697</v>
      </c>
      <c r="K6" s="35" t="s">
        <v>675</v>
      </c>
      <c r="L6" s="35" t="s">
        <v>669</v>
      </c>
      <c r="M6" s="33" t="s">
        <v>755</v>
      </c>
      <c r="N6" s="34" t="s">
        <v>4</v>
      </c>
      <c r="O6" s="35" t="s">
        <v>697</v>
      </c>
      <c r="P6" s="35" t="s">
        <v>675</v>
      </c>
      <c r="Q6" s="35" t="s">
        <v>669</v>
      </c>
      <c r="R6" s="33" t="s">
        <v>755</v>
      </c>
      <c r="S6" s="34" t="s">
        <v>4</v>
      </c>
      <c r="T6" s="35" t="s">
        <v>697</v>
      </c>
      <c r="U6" s="35" t="s">
        <v>675</v>
      </c>
      <c r="V6" s="223" t="s">
        <v>669</v>
      </c>
    </row>
    <row r="7" spans="2:35" x14ac:dyDescent="0.25">
      <c r="B7" s="36" t="s">
        <v>36</v>
      </c>
      <c r="C7" s="22">
        <v>41.17</v>
      </c>
      <c r="D7" s="37">
        <v>17.02</v>
      </c>
      <c r="E7" s="274">
        <v>15.56</v>
      </c>
      <c r="F7" s="280"/>
      <c r="G7" s="280"/>
      <c r="H7" s="22">
        <v>47.05</v>
      </c>
      <c r="I7" s="37">
        <v>57.45</v>
      </c>
      <c r="J7" s="274">
        <v>46.67</v>
      </c>
      <c r="K7" s="274"/>
      <c r="L7" s="38"/>
      <c r="M7" s="61">
        <v>94.11</v>
      </c>
      <c r="N7" s="4">
        <v>100</v>
      </c>
      <c r="O7" s="38">
        <v>84.44</v>
      </c>
      <c r="P7" s="38"/>
      <c r="Q7" s="39"/>
      <c r="R7" s="61">
        <v>5.37</v>
      </c>
      <c r="S7" s="4">
        <v>5.12</v>
      </c>
      <c r="T7" s="38">
        <v>4.58</v>
      </c>
      <c r="U7" s="38"/>
      <c r="V7" s="62"/>
    </row>
    <row r="8" spans="2:35" x14ac:dyDescent="0.25">
      <c r="B8" s="40" t="s">
        <v>727</v>
      </c>
      <c r="C8" s="15" t="s">
        <v>2</v>
      </c>
      <c r="D8" s="111">
        <v>30.43</v>
      </c>
      <c r="E8" s="93">
        <v>34.78</v>
      </c>
      <c r="F8" s="98"/>
      <c r="G8" s="98"/>
      <c r="H8" s="15" t="s">
        <v>2</v>
      </c>
      <c r="I8" s="111">
        <v>52.17</v>
      </c>
      <c r="J8" s="93">
        <v>60.87</v>
      </c>
      <c r="K8" s="93"/>
      <c r="L8" s="95"/>
      <c r="M8" s="15" t="s">
        <v>2</v>
      </c>
      <c r="N8" s="92">
        <v>100</v>
      </c>
      <c r="O8" s="95">
        <v>69.569999999999993</v>
      </c>
      <c r="P8" s="95"/>
      <c r="Q8" s="41"/>
      <c r="R8" s="15" t="s">
        <v>2</v>
      </c>
      <c r="S8" s="92">
        <v>5.24</v>
      </c>
      <c r="T8" s="95">
        <v>5.35</v>
      </c>
      <c r="U8" s="95"/>
      <c r="V8" s="6"/>
    </row>
    <row r="9" spans="2:35" x14ac:dyDescent="0.25">
      <c r="B9" s="40" t="s">
        <v>37</v>
      </c>
      <c r="C9" s="42">
        <v>20</v>
      </c>
      <c r="D9" s="43">
        <v>19.05</v>
      </c>
      <c r="E9" s="275">
        <v>23.81</v>
      </c>
      <c r="F9" s="98"/>
      <c r="G9" s="98"/>
      <c r="H9" s="42">
        <v>20</v>
      </c>
      <c r="I9" s="16">
        <v>52.38</v>
      </c>
      <c r="J9" s="275">
        <v>57.14</v>
      </c>
      <c r="K9" s="275"/>
      <c r="L9" s="95"/>
      <c r="M9" s="15">
        <v>20</v>
      </c>
      <c r="N9" s="17">
        <v>100</v>
      </c>
      <c r="O9" s="44">
        <v>100</v>
      </c>
      <c r="P9" s="44"/>
      <c r="Q9" s="45"/>
      <c r="R9" s="15">
        <v>3.1</v>
      </c>
      <c r="S9" s="17">
        <v>5.07</v>
      </c>
      <c r="T9" s="44">
        <v>5.21</v>
      </c>
      <c r="U9" s="44"/>
      <c r="V9" s="7"/>
    </row>
    <row r="10" spans="2:35" x14ac:dyDescent="0.25">
      <c r="B10" s="40" t="s">
        <v>741</v>
      </c>
      <c r="C10" s="42" t="s">
        <v>2</v>
      </c>
      <c r="D10" s="43">
        <v>5.88</v>
      </c>
      <c r="E10" s="275">
        <v>11.76</v>
      </c>
      <c r="F10" s="281"/>
      <c r="G10" s="281"/>
      <c r="H10" s="42" t="s">
        <v>2</v>
      </c>
      <c r="I10" s="16">
        <v>52.94</v>
      </c>
      <c r="J10" s="275">
        <v>52.94</v>
      </c>
      <c r="K10" s="275"/>
      <c r="L10" s="44"/>
      <c r="M10" s="42" t="s">
        <v>2</v>
      </c>
      <c r="N10" s="17">
        <v>94.12</v>
      </c>
      <c r="O10" s="44">
        <v>76.47</v>
      </c>
      <c r="P10" s="44"/>
      <c r="Q10" s="45"/>
      <c r="R10" s="42" t="s">
        <v>2</v>
      </c>
      <c r="S10" s="17">
        <v>4.75</v>
      </c>
      <c r="T10" s="44">
        <v>4.25</v>
      </c>
      <c r="U10" s="44"/>
      <c r="V10" s="7"/>
    </row>
    <row r="11" spans="2:35" ht="15.75" thickBot="1" x14ac:dyDescent="0.3">
      <c r="B11" s="46" t="s">
        <v>38</v>
      </c>
      <c r="C11" s="18">
        <v>40</v>
      </c>
      <c r="D11" s="47">
        <v>22.22</v>
      </c>
      <c r="E11" s="276">
        <v>25</v>
      </c>
      <c r="F11" s="208"/>
      <c r="G11" s="208"/>
      <c r="H11" s="18">
        <v>60</v>
      </c>
      <c r="I11" s="19">
        <v>55.56</v>
      </c>
      <c r="J11" s="276">
        <v>50</v>
      </c>
      <c r="K11" s="276"/>
      <c r="L11" s="208"/>
      <c r="M11" s="18">
        <v>100</v>
      </c>
      <c r="N11" s="20">
        <v>100</v>
      </c>
      <c r="O11" s="48">
        <v>100</v>
      </c>
      <c r="P11" s="48"/>
      <c r="Q11" s="49"/>
      <c r="R11" s="18">
        <v>5.8</v>
      </c>
      <c r="S11" s="20">
        <v>5.17</v>
      </c>
      <c r="T11" s="48">
        <v>5.13</v>
      </c>
      <c r="U11" s="48"/>
      <c r="V11" s="8"/>
    </row>
    <row r="13" spans="2:35" x14ac:dyDescent="0.25">
      <c r="B13" s="1"/>
    </row>
    <row r="14" spans="2:35" ht="15.75" hidden="1" thickBot="1" x14ac:dyDescent="0.3">
      <c r="B14" s="166"/>
      <c r="C14" s="324" t="s">
        <v>44</v>
      </c>
      <c r="D14" s="325"/>
      <c r="E14" s="325"/>
      <c r="F14" s="325"/>
      <c r="G14" s="326"/>
      <c r="H14" s="50"/>
      <c r="K14" s="322" t="s">
        <v>754</v>
      </c>
      <c r="L14" s="323"/>
      <c r="M14" s="323"/>
      <c r="N14" s="323"/>
      <c r="O14" s="323"/>
      <c r="P14" s="323"/>
      <c r="Q14" s="323"/>
      <c r="R14" s="323"/>
    </row>
    <row r="15" spans="2:35" ht="15.75" hidden="1" thickBot="1" x14ac:dyDescent="0.3">
      <c r="B15" s="165" t="s">
        <v>717</v>
      </c>
      <c r="C15" s="177" t="s">
        <v>39</v>
      </c>
      <c r="D15" s="178" t="s">
        <v>25</v>
      </c>
      <c r="E15" s="178" t="s">
        <v>40</v>
      </c>
      <c r="F15" s="178" t="s">
        <v>41</v>
      </c>
      <c r="G15" s="179" t="s">
        <v>35</v>
      </c>
      <c r="H15" s="54"/>
      <c r="K15" s="177" t="s">
        <v>39</v>
      </c>
      <c r="L15" s="178" t="s">
        <v>25</v>
      </c>
      <c r="M15" s="178" t="s">
        <v>40</v>
      </c>
      <c r="N15" s="178" t="s">
        <v>41</v>
      </c>
      <c r="O15" s="180" t="s">
        <v>759</v>
      </c>
      <c r="P15" s="180" t="s">
        <v>742</v>
      </c>
      <c r="Q15" s="180" t="s">
        <v>35</v>
      </c>
      <c r="R15" s="179" t="s">
        <v>42</v>
      </c>
      <c r="S15" s="24"/>
    </row>
    <row r="16" spans="2:35" hidden="1" x14ac:dyDescent="0.25">
      <c r="B16" s="36" t="s">
        <v>36</v>
      </c>
      <c r="C16" s="174" t="s">
        <v>664</v>
      </c>
      <c r="D16" s="175">
        <v>8</v>
      </c>
      <c r="E16" s="175">
        <v>19</v>
      </c>
      <c r="F16" s="175">
        <v>20</v>
      </c>
      <c r="G16" s="176" t="s">
        <v>664</v>
      </c>
      <c r="H16" s="54" t="s">
        <v>664</v>
      </c>
      <c r="K16" s="57">
        <v>0</v>
      </c>
      <c r="L16" s="58">
        <v>7</v>
      </c>
      <c r="M16" s="58">
        <v>14</v>
      </c>
      <c r="N16" s="58">
        <v>17</v>
      </c>
      <c r="O16" s="63">
        <v>0</v>
      </c>
      <c r="P16" s="63">
        <v>0</v>
      </c>
      <c r="Q16" s="63">
        <v>7</v>
      </c>
      <c r="R16" s="59">
        <v>0</v>
      </c>
      <c r="S16" s="117">
        <f t="shared" ref="S16:S21" si="0">SUM(K16:R16)</f>
        <v>45</v>
      </c>
      <c r="AI16" s="115"/>
    </row>
    <row r="17" spans="2:37" hidden="1" x14ac:dyDescent="0.25">
      <c r="B17" s="40" t="s">
        <v>727</v>
      </c>
      <c r="C17" s="57" t="s">
        <v>664</v>
      </c>
      <c r="D17" s="58">
        <v>7</v>
      </c>
      <c r="E17" s="58">
        <v>5</v>
      </c>
      <c r="F17" s="58">
        <v>11</v>
      </c>
      <c r="G17" s="59" t="s">
        <v>664</v>
      </c>
      <c r="H17" s="54" t="s">
        <v>664</v>
      </c>
      <c r="K17" s="105">
        <v>5</v>
      </c>
      <c r="L17" s="106">
        <v>3</v>
      </c>
      <c r="M17" s="106">
        <v>6</v>
      </c>
      <c r="N17" s="106">
        <v>2</v>
      </c>
      <c r="O17" s="107">
        <v>1</v>
      </c>
      <c r="P17" s="107">
        <v>2</v>
      </c>
      <c r="Q17" s="107">
        <v>2</v>
      </c>
      <c r="R17" s="108">
        <v>2</v>
      </c>
      <c r="S17" s="117">
        <f t="shared" si="0"/>
        <v>23</v>
      </c>
    </row>
    <row r="18" spans="2:37" hidden="1" x14ac:dyDescent="0.25">
      <c r="B18" s="40" t="s">
        <v>37</v>
      </c>
      <c r="C18" s="57" t="s">
        <v>664</v>
      </c>
      <c r="D18" s="58">
        <v>4</v>
      </c>
      <c r="E18" s="58">
        <v>7</v>
      </c>
      <c r="F18" s="58">
        <v>10</v>
      </c>
      <c r="G18" s="59" t="s">
        <v>664</v>
      </c>
      <c r="H18" s="54" t="s">
        <v>664</v>
      </c>
      <c r="K18" s="105">
        <v>0</v>
      </c>
      <c r="L18" s="106">
        <v>5</v>
      </c>
      <c r="M18" s="106">
        <v>7</v>
      </c>
      <c r="N18" s="106">
        <v>9</v>
      </c>
      <c r="O18" s="107">
        <v>0</v>
      </c>
      <c r="P18" s="107">
        <v>0</v>
      </c>
      <c r="Q18" s="107">
        <v>0</v>
      </c>
      <c r="R18" s="108">
        <v>0</v>
      </c>
      <c r="S18" s="117">
        <f t="shared" si="0"/>
        <v>21</v>
      </c>
    </row>
    <row r="19" spans="2:37" hidden="1" x14ac:dyDescent="0.25">
      <c r="B19" s="40" t="s">
        <v>741</v>
      </c>
      <c r="C19" s="57" t="s">
        <v>664</v>
      </c>
      <c r="D19" s="222">
        <v>1</v>
      </c>
      <c r="E19" s="222">
        <v>8</v>
      </c>
      <c r="F19" s="222">
        <v>7</v>
      </c>
      <c r="G19" s="59">
        <v>1</v>
      </c>
      <c r="H19" s="54" t="s">
        <v>664</v>
      </c>
      <c r="K19" s="105">
        <v>0</v>
      </c>
      <c r="L19" s="189">
        <v>2</v>
      </c>
      <c r="M19" s="189">
        <v>7</v>
      </c>
      <c r="N19" s="189">
        <v>4</v>
      </c>
      <c r="O19" s="107">
        <v>0</v>
      </c>
      <c r="P19" s="107">
        <v>0</v>
      </c>
      <c r="Q19" s="107">
        <v>3</v>
      </c>
      <c r="R19" s="108">
        <v>1</v>
      </c>
      <c r="S19" s="117">
        <f t="shared" si="0"/>
        <v>17</v>
      </c>
    </row>
    <row r="20" spans="2:37" ht="15.75" hidden="1" thickBot="1" x14ac:dyDescent="0.3">
      <c r="B20" s="46" t="s">
        <v>38</v>
      </c>
      <c r="C20" s="57" t="s">
        <v>664</v>
      </c>
      <c r="D20" s="58">
        <v>2</v>
      </c>
      <c r="E20" s="58">
        <v>3</v>
      </c>
      <c r="F20" s="58">
        <v>4</v>
      </c>
      <c r="G20" s="59" t="s">
        <v>664</v>
      </c>
      <c r="H20" s="54" t="s">
        <v>664</v>
      </c>
      <c r="K20" s="105">
        <v>0</v>
      </c>
      <c r="L20" s="106">
        <v>2</v>
      </c>
      <c r="M20" s="106">
        <v>2</v>
      </c>
      <c r="N20" s="106">
        <v>4</v>
      </c>
      <c r="O20" s="107">
        <v>0</v>
      </c>
      <c r="P20" s="107">
        <v>0</v>
      </c>
      <c r="Q20" s="107">
        <v>0</v>
      </c>
      <c r="R20" s="108">
        <v>0</v>
      </c>
      <c r="S20" s="117">
        <f t="shared" si="0"/>
        <v>8</v>
      </c>
    </row>
    <row r="21" spans="2:37" s="115" customFormat="1" ht="15.75" hidden="1" thickBot="1" x14ac:dyDescent="0.3">
      <c r="B21" s="164" t="s">
        <v>43</v>
      </c>
      <c r="C21" s="112">
        <f>SUM(C16:C20)</f>
        <v>0</v>
      </c>
      <c r="D21" s="112">
        <f>SUM(D16:D20)</f>
        <v>22</v>
      </c>
      <c r="E21" s="112">
        <f>SUM(E16:E20)</f>
        <v>42</v>
      </c>
      <c r="F21" s="112">
        <f>SUM(F16:F20)</f>
        <v>52</v>
      </c>
      <c r="G21" s="112">
        <f>SUM(G16:G20)</f>
        <v>1</v>
      </c>
      <c r="H21" s="113">
        <f>SUM(C21:G21)</f>
        <v>117</v>
      </c>
      <c r="K21" s="112">
        <f t="shared" ref="K21:R21" si="1">SUM(K16:K20)</f>
        <v>5</v>
      </c>
      <c r="L21" s="112">
        <f t="shared" si="1"/>
        <v>19</v>
      </c>
      <c r="M21" s="112">
        <f t="shared" si="1"/>
        <v>36</v>
      </c>
      <c r="N21" s="112">
        <f t="shared" si="1"/>
        <v>36</v>
      </c>
      <c r="O21" s="112">
        <f t="shared" si="1"/>
        <v>1</v>
      </c>
      <c r="P21" s="112">
        <f t="shared" si="1"/>
        <v>2</v>
      </c>
      <c r="Q21" s="112">
        <f t="shared" si="1"/>
        <v>12</v>
      </c>
      <c r="R21" s="112">
        <f t="shared" si="1"/>
        <v>3</v>
      </c>
      <c r="S21" s="114">
        <f t="shared" si="0"/>
        <v>114</v>
      </c>
      <c r="T21" s="1"/>
      <c r="U21" s="1"/>
      <c r="V21" s="1"/>
      <c r="W21" s="1"/>
      <c r="X21" s="1"/>
      <c r="Y21" s="1"/>
      <c r="Z21" s="1"/>
      <c r="AA21" s="1"/>
      <c r="AB21" s="1"/>
      <c r="AC21" s="1"/>
      <c r="AD21" s="1"/>
      <c r="AE21" s="1"/>
      <c r="AF21" s="1"/>
      <c r="AG21" s="1"/>
      <c r="AH21" s="1"/>
      <c r="AI21" s="1"/>
    </row>
    <row r="22" spans="2:37" ht="15.75" hidden="1" thickBot="1" x14ac:dyDescent="0.3"/>
    <row r="23" spans="2:37" ht="15.75" hidden="1" customHeight="1" thickBot="1" x14ac:dyDescent="0.3">
      <c r="B23" s="166"/>
      <c r="C23" s="320" t="s">
        <v>675</v>
      </c>
      <c r="D23" s="321"/>
      <c r="E23" s="321"/>
      <c r="F23" s="321"/>
      <c r="G23" s="321"/>
      <c r="H23" s="321"/>
      <c r="I23" s="321"/>
      <c r="K23" s="322" t="s">
        <v>669</v>
      </c>
      <c r="L23" s="323"/>
      <c r="M23" s="323"/>
      <c r="N23" s="323"/>
      <c r="O23" s="323"/>
      <c r="P23" s="323"/>
      <c r="Q23" s="323"/>
      <c r="R23" s="323"/>
    </row>
    <row r="24" spans="2:37" ht="15.75" hidden="1" thickBot="1" x14ac:dyDescent="0.3">
      <c r="B24" s="165" t="s">
        <v>717</v>
      </c>
      <c r="C24" s="177" t="s">
        <v>39</v>
      </c>
      <c r="D24" s="178" t="s">
        <v>25</v>
      </c>
      <c r="E24" s="178" t="s">
        <v>40</v>
      </c>
      <c r="F24" s="178" t="s">
        <v>41</v>
      </c>
      <c r="G24" s="180" t="s">
        <v>759</v>
      </c>
      <c r="H24" s="180" t="s">
        <v>742</v>
      </c>
      <c r="I24" s="179" t="s">
        <v>35</v>
      </c>
      <c r="J24" s="54"/>
      <c r="K24" s="177" t="s">
        <v>39</v>
      </c>
      <c r="L24" s="178" t="s">
        <v>25</v>
      </c>
      <c r="M24" s="178" t="s">
        <v>40</v>
      </c>
      <c r="N24" s="178" t="s">
        <v>41</v>
      </c>
      <c r="O24" s="180" t="s">
        <v>759</v>
      </c>
      <c r="P24" s="180" t="s">
        <v>742</v>
      </c>
      <c r="Q24" s="180" t="s">
        <v>35</v>
      </c>
      <c r="R24" s="179" t="s">
        <v>42</v>
      </c>
      <c r="S24" s="24"/>
    </row>
    <row r="25" spans="2:37" hidden="1" x14ac:dyDescent="0.25">
      <c r="B25" s="36" t="s">
        <v>36</v>
      </c>
      <c r="C25" s="174"/>
      <c r="D25" s="175"/>
      <c r="E25" s="175"/>
      <c r="F25" s="175"/>
      <c r="G25" s="279"/>
      <c r="H25" s="279"/>
      <c r="I25" s="176"/>
      <c r="J25" s="56">
        <f t="shared" ref="J25:J30" si="2">SUM(C25:I25)</f>
        <v>0</v>
      </c>
      <c r="K25" s="57"/>
      <c r="L25" s="58"/>
      <c r="M25" s="58"/>
      <c r="N25" s="58"/>
      <c r="O25" s="63"/>
      <c r="P25" s="63"/>
      <c r="Q25" s="63"/>
      <c r="R25" s="59"/>
      <c r="S25" s="55"/>
    </row>
    <row r="26" spans="2:37" hidden="1" x14ac:dyDescent="0.25">
      <c r="B26" s="40" t="s">
        <v>727</v>
      </c>
      <c r="C26" s="57"/>
      <c r="D26" s="58"/>
      <c r="E26" s="58"/>
      <c r="F26" s="58"/>
      <c r="G26" s="63"/>
      <c r="H26" s="63"/>
      <c r="I26" s="59"/>
      <c r="J26" s="56">
        <f t="shared" si="2"/>
        <v>0</v>
      </c>
      <c r="K26" s="105"/>
      <c r="L26" s="106"/>
      <c r="M26" s="106"/>
      <c r="N26" s="106"/>
      <c r="O26" s="107"/>
      <c r="P26" s="107"/>
      <c r="Q26" s="107"/>
      <c r="R26" s="108"/>
      <c r="S26" s="55"/>
    </row>
    <row r="27" spans="2:37" hidden="1" x14ac:dyDescent="0.25">
      <c r="B27" s="40" t="s">
        <v>37</v>
      </c>
      <c r="C27" s="57"/>
      <c r="D27" s="58"/>
      <c r="E27" s="58"/>
      <c r="F27" s="58"/>
      <c r="G27" s="63"/>
      <c r="H27" s="63"/>
      <c r="I27" s="59"/>
      <c r="J27" s="56">
        <f t="shared" si="2"/>
        <v>0</v>
      </c>
      <c r="K27" s="105"/>
      <c r="L27" s="106"/>
      <c r="M27" s="106"/>
      <c r="N27" s="106"/>
      <c r="O27" s="107"/>
      <c r="P27" s="107"/>
      <c r="Q27" s="107"/>
      <c r="R27" s="108"/>
      <c r="S27" s="55"/>
    </row>
    <row r="28" spans="2:37" hidden="1" x14ac:dyDescent="0.25">
      <c r="B28" s="40" t="s">
        <v>741</v>
      </c>
      <c r="C28" s="57"/>
      <c r="D28" s="222"/>
      <c r="E28" s="222"/>
      <c r="F28" s="222"/>
      <c r="G28" s="63"/>
      <c r="H28" s="63"/>
      <c r="I28" s="59"/>
      <c r="J28" s="56">
        <f t="shared" si="2"/>
        <v>0</v>
      </c>
      <c r="K28" s="105"/>
      <c r="L28" s="189"/>
      <c r="M28" s="189"/>
      <c r="N28" s="189"/>
      <c r="O28" s="107"/>
      <c r="P28" s="107"/>
      <c r="Q28" s="107"/>
      <c r="R28" s="108"/>
      <c r="S28" s="55"/>
    </row>
    <row r="29" spans="2:37" ht="15.75" hidden="1" thickBot="1" x14ac:dyDescent="0.3">
      <c r="B29" s="46" t="s">
        <v>38</v>
      </c>
      <c r="C29" s="57"/>
      <c r="D29" s="58"/>
      <c r="E29" s="58"/>
      <c r="F29" s="58"/>
      <c r="G29" s="63"/>
      <c r="H29" s="63"/>
      <c r="I29" s="59"/>
      <c r="J29" s="56">
        <f t="shared" si="2"/>
        <v>0</v>
      </c>
      <c r="K29" s="105"/>
      <c r="L29" s="106"/>
      <c r="M29" s="106"/>
      <c r="N29" s="106"/>
      <c r="O29" s="107"/>
      <c r="P29" s="107"/>
      <c r="Q29" s="107"/>
      <c r="R29" s="108"/>
      <c r="S29" s="55"/>
    </row>
    <row r="30" spans="2:37" s="115" customFormat="1" ht="15.75" hidden="1" thickBot="1" x14ac:dyDescent="0.3">
      <c r="B30" s="164" t="s">
        <v>43</v>
      </c>
      <c r="C30" s="112">
        <f t="shared" ref="C30:I30" si="3">SUM(C25:C29)</f>
        <v>0</v>
      </c>
      <c r="D30" s="112">
        <f t="shared" si="3"/>
        <v>0</v>
      </c>
      <c r="E30" s="112">
        <f t="shared" si="3"/>
        <v>0</v>
      </c>
      <c r="F30" s="112">
        <f t="shared" si="3"/>
        <v>0</v>
      </c>
      <c r="G30" s="112">
        <f t="shared" si="3"/>
        <v>0</v>
      </c>
      <c r="H30" s="112">
        <f t="shared" si="3"/>
        <v>0</v>
      </c>
      <c r="I30" s="112">
        <f t="shared" si="3"/>
        <v>0</v>
      </c>
      <c r="J30" s="113">
        <f t="shared" si="2"/>
        <v>0</v>
      </c>
      <c r="K30" s="112">
        <f t="shared" ref="K30:R30" si="4">SUM(K25:K29)</f>
        <v>0</v>
      </c>
      <c r="L30" s="112">
        <f t="shared" si="4"/>
        <v>0</v>
      </c>
      <c r="M30" s="112">
        <f t="shared" si="4"/>
        <v>0</v>
      </c>
      <c r="N30" s="112">
        <f t="shared" si="4"/>
        <v>0</v>
      </c>
      <c r="O30" s="112">
        <f t="shared" si="4"/>
        <v>0</v>
      </c>
      <c r="P30" s="112">
        <f t="shared" si="4"/>
        <v>0</v>
      </c>
      <c r="Q30" s="112">
        <f t="shared" si="4"/>
        <v>0</v>
      </c>
      <c r="R30" s="112">
        <f t="shared" si="4"/>
        <v>0</v>
      </c>
      <c r="S30" s="114">
        <f>SUM(K30:R30)</f>
        <v>0</v>
      </c>
      <c r="T30" s="1"/>
      <c r="U30" s="1"/>
      <c r="V30" s="1"/>
      <c r="W30" s="1"/>
      <c r="X30" s="1"/>
      <c r="Y30" s="1"/>
      <c r="Z30" s="1"/>
      <c r="AA30" s="1"/>
      <c r="AB30" s="1"/>
      <c r="AC30" s="1"/>
      <c r="AD30" s="1"/>
      <c r="AE30" s="1"/>
      <c r="AF30" s="1"/>
      <c r="AG30" s="1"/>
      <c r="AH30" s="1"/>
      <c r="AI30" s="1"/>
      <c r="AJ30" s="1"/>
      <c r="AK30" s="1"/>
    </row>
    <row r="31" spans="2:37" x14ac:dyDescent="0.25">
      <c r="B31" s="120"/>
    </row>
    <row r="32" spans="2:37" x14ac:dyDescent="0.25">
      <c r="B32" s="120"/>
    </row>
    <row r="33" spans="2:2" x14ac:dyDescent="0.25">
      <c r="B33" s="273"/>
    </row>
    <row r="34" spans="2:2" x14ac:dyDescent="0.25">
      <c r="B34" s="273"/>
    </row>
    <row r="35" spans="2:2" x14ac:dyDescent="0.25">
      <c r="B35" s="273"/>
    </row>
    <row r="36" spans="2:2" x14ac:dyDescent="0.25">
      <c r="B36" s="273"/>
    </row>
    <row r="37" spans="2:2" x14ac:dyDescent="0.25">
      <c r="B37" s="273"/>
    </row>
    <row r="38" spans="2:2" x14ac:dyDescent="0.25">
      <c r="B38" s="273"/>
    </row>
    <row r="39" spans="2:2" x14ac:dyDescent="0.25">
      <c r="B39" s="273"/>
    </row>
    <row r="40" spans="2:2" x14ac:dyDescent="0.25">
      <c r="B40" s="273"/>
    </row>
    <row r="41" spans="2:2" x14ac:dyDescent="0.25">
      <c r="B41" s="273"/>
    </row>
    <row r="42" spans="2:2" x14ac:dyDescent="0.25">
      <c r="B42" s="120"/>
    </row>
    <row r="43" spans="2:2" x14ac:dyDescent="0.25">
      <c r="B43" s="120"/>
    </row>
    <row r="44" spans="2:2" x14ac:dyDescent="0.25">
      <c r="B44" s="120"/>
    </row>
    <row r="45" spans="2:2" x14ac:dyDescent="0.25">
      <c r="B45" s="120"/>
    </row>
    <row r="46" spans="2:2" x14ac:dyDescent="0.25">
      <c r="B46" s="120"/>
    </row>
    <row r="47" spans="2:2" x14ac:dyDescent="0.25">
      <c r="B47" s="120"/>
    </row>
    <row r="48" spans="2:2" x14ac:dyDescent="0.25">
      <c r="B48" s="120"/>
    </row>
    <row r="49" spans="2:2" x14ac:dyDescent="0.25">
      <c r="B49" s="120"/>
    </row>
    <row r="50" spans="2:2" x14ac:dyDescent="0.25">
      <c r="B50" s="120"/>
    </row>
    <row r="51" spans="2:2" x14ac:dyDescent="0.25">
      <c r="B51" s="120"/>
    </row>
    <row r="52" spans="2:2" x14ac:dyDescent="0.25">
      <c r="B52" s="120"/>
    </row>
    <row r="53" spans="2:2" x14ac:dyDescent="0.25">
      <c r="B53" s="120"/>
    </row>
    <row r="54" spans="2:2" x14ac:dyDescent="0.25">
      <c r="B54" s="120"/>
    </row>
    <row r="55" spans="2:2" x14ac:dyDescent="0.25">
      <c r="B55" s="120"/>
    </row>
    <row r="56" spans="2:2" x14ac:dyDescent="0.25">
      <c r="B56" s="120"/>
    </row>
    <row r="57" spans="2:2" x14ac:dyDescent="0.25">
      <c r="B57" s="120"/>
    </row>
    <row r="58" spans="2:2" x14ac:dyDescent="0.25">
      <c r="B58" s="120"/>
    </row>
    <row r="59" spans="2:2" x14ac:dyDescent="0.25">
      <c r="B59" s="120"/>
    </row>
    <row r="60" spans="2:2" x14ac:dyDescent="0.25">
      <c r="B60" s="120"/>
    </row>
    <row r="61" spans="2:2" x14ac:dyDescent="0.25">
      <c r="B61" s="120"/>
    </row>
    <row r="62" spans="2:2" x14ac:dyDescent="0.25">
      <c r="B62" s="120"/>
    </row>
    <row r="63" spans="2:2" x14ac:dyDescent="0.25">
      <c r="B63" s="120"/>
    </row>
    <row r="64" spans="2:2" x14ac:dyDescent="0.25">
      <c r="B64" s="120"/>
    </row>
    <row r="65" spans="2:2" x14ac:dyDescent="0.25">
      <c r="B65" s="120"/>
    </row>
    <row r="66" spans="2:2" x14ac:dyDescent="0.25">
      <c r="B66" s="120"/>
    </row>
    <row r="67" spans="2:2" x14ac:dyDescent="0.25">
      <c r="B67" s="120"/>
    </row>
    <row r="68" spans="2:2" x14ac:dyDescent="0.25">
      <c r="B68" s="120"/>
    </row>
    <row r="69" spans="2:2" x14ac:dyDescent="0.25">
      <c r="B69" s="120"/>
    </row>
    <row r="70" spans="2:2" x14ac:dyDescent="0.25">
      <c r="B70" s="120"/>
    </row>
    <row r="71" spans="2:2" x14ac:dyDescent="0.25">
      <c r="B71" s="120"/>
    </row>
    <row r="72" spans="2:2" x14ac:dyDescent="0.25">
      <c r="B72" s="120"/>
    </row>
    <row r="73" spans="2:2" x14ac:dyDescent="0.25">
      <c r="B73" s="120"/>
    </row>
    <row r="74" spans="2:2" x14ac:dyDescent="0.25">
      <c r="B74" s="120"/>
    </row>
    <row r="75" spans="2:2" x14ac:dyDescent="0.25">
      <c r="B75" s="120"/>
    </row>
    <row r="76" spans="2:2" x14ac:dyDescent="0.25">
      <c r="B76" s="120"/>
    </row>
    <row r="77" spans="2:2" x14ac:dyDescent="0.25">
      <c r="B77" s="120"/>
    </row>
    <row r="78" spans="2:2" x14ac:dyDescent="0.25">
      <c r="B78" s="120"/>
    </row>
    <row r="79" spans="2:2" x14ac:dyDescent="0.25">
      <c r="B79" s="120"/>
    </row>
    <row r="80" spans="2:2" x14ac:dyDescent="0.25">
      <c r="B80" s="120"/>
    </row>
    <row r="81" spans="2:2" x14ac:dyDescent="0.25">
      <c r="B81" s="120"/>
    </row>
    <row r="82" spans="2:2" x14ac:dyDescent="0.25">
      <c r="B82" s="120"/>
    </row>
    <row r="83" spans="2:2" x14ac:dyDescent="0.25">
      <c r="B83" s="120"/>
    </row>
    <row r="84" spans="2:2" x14ac:dyDescent="0.25">
      <c r="B84" s="120"/>
    </row>
    <row r="85" spans="2:2" x14ac:dyDescent="0.25">
      <c r="B85" s="120"/>
    </row>
    <row r="86" spans="2:2" x14ac:dyDescent="0.25">
      <c r="B86" s="120"/>
    </row>
    <row r="87" spans="2:2" x14ac:dyDescent="0.25">
      <c r="B87" s="120"/>
    </row>
    <row r="88" spans="2:2" x14ac:dyDescent="0.25">
      <c r="B88" s="120"/>
    </row>
    <row r="89" spans="2:2" x14ac:dyDescent="0.25">
      <c r="B89" s="120"/>
    </row>
    <row r="90" spans="2:2" x14ac:dyDescent="0.25">
      <c r="B90" s="120"/>
    </row>
    <row r="91" spans="2:2" x14ac:dyDescent="0.25">
      <c r="B91" s="120"/>
    </row>
    <row r="92" spans="2:2" x14ac:dyDescent="0.25">
      <c r="B92" s="120"/>
    </row>
    <row r="93" spans="2:2" x14ac:dyDescent="0.25">
      <c r="B93" s="120"/>
    </row>
    <row r="94" spans="2:2" x14ac:dyDescent="0.25">
      <c r="B94" s="120"/>
    </row>
    <row r="95" spans="2:2" x14ac:dyDescent="0.25">
      <c r="B95" s="120"/>
    </row>
    <row r="96" spans="2:2" x14ac:dyDescent="0.25">
      <c r="B96" s="120"/>
    </row>
    <row r="97" spans="2:2" x14ac:dyDescent="0.25">
      <c r="B97" s="120"/>
    </row>
    <row r="98" spans="2:2" x14ac:dyDescent="0.25">
      <c r="B98" s="120"/>
    </row>
    <row r="99" spans="2:2" x14ac:dyDescent="0.25">
      <c r="B99" s="120"/>
    </row>
    <row r="100" spans="2:2" x14ac:dyDescent="0.25">
      <c r="B100" s="120"/>
    </row>
    <row r="101" spans="2:2" x14ac:dyDescent="0.25">
      <c r="B101" s="120"/>
    </row>
    <row r="102" spans="2:2" x14ac:dyDescent="0.25">
      <c r="B102" s="120"/>
    </row>
    <row r="103" spans="2:2" x14ac:dyDescent="0.25">
      <c r="B103" s="120"/>
    </row>
    <row r="104" spans="2:2" x14ac:dyDescent="0.25">
      <c r="B104" s="120"/>
    </row>
    <row r="105" spans="2:2" x14ac:dyDescent="0.25">
      <c r="B105" s="120"/>
    </row>
    <row r="106" spans="2:2" x14ac:dyDescent="0.25">
      <c r="B106" s="120"/>
    </row>
    <row r="107" spans="2:2" x14ac:dyDescent="0.25">
      <c r="B107" s="120"/>
    </row>
    <row r="108" spans="2:2" x14ac:dyDescent="0.25">
      <c r="B108" s="120"/>
    </row>
    <row r="109" spans="2:2" x14ac:dyDescent="0.25">
      <c r="B109" s="120"/>
    </row>
    <row r="110" spans="2:2" x14ac:dyDescent="0.25">
      <c r="B110" s="120"/>
    </row>
    <row r="111" spans="2:2" x14ac:dyDescent="0.25">
      <c r="B111" s="120"/>
    </row>
    <row r="112" spans="2:2" x14ac:dyDescent="0.25">
      <c r="B112" s="120"/>
    </row>
    <row r="113" spans="2:2" x14ac:dyDescent="0.25">
      <c r="B113" s="120"/>
    </row>
    <row r="114" spans="2:2" x14ac:dyDescent="0.25">
      <c r="B114" s="120"/>
    </row>
    <row r="115" spans="2:2" x14ac:dyDescent="0.25">
      <c r="B115" s="120"/>
    </row>
    <row r="116" spans="2:2" x14ac:dyDescent="0.25">
      <c r="B116" s="120"/>
    </row>
    <row r="117" spans="2:2" x14ac:dyDescent="0.25">
      <c r="B117" s="120"/>
    </row>
    <row r="118" spans="2:2" x14ac:dyDescent="0.25">
      <c r="B118" s="120"/>
    </row>
    <row r="119" spans="2:2" x14ac:dyDescent="0.25">
      <c r="B119" s="120"/>
    </row>
    <row r="120" spans="2:2" x14ac:dyDescent="0.25">
      <c r="B120" s="120"/>
    </row>
    <row r="121" spans="2:2" x14ac:dyDescent="0.25">
      <c r="B121" s="120"/>
    </row>
    <row r="122" spans="2:2" x14ac:dyDescent="0.25">
      <c r="B122" s="120"/>
    </row>
    <row r="123" spans="2:2" x14ac:dyDescent="0.25">
      <c r="B123" s="120"/>
    </row>
    <row r="124" spans="2:2" x14ac:dyDescent="0.25">
      <c r="B124" s="120"/>
    </row>
    <row r="125" spans="2:2" x14ac:dyDescent="0.25">
      <c r="B125" s="120"/>
    </row>
    <row r="126" spans="2:2" x14ac:dyDescent="0.25">
      <c r="B126" s="120"/>
    </row>
    <row r="127" spans="2:2" x14ac:dyDescent="0.25">
      <c r="B127" s="120"/>
    </row>
    <row r="128" spans="2:2" x14ac:dyDescent="0.25">
      <c r="B128" s="120"/>
    </row>
    <row r="129" spans="2:2" x14ac:dyDescent="0.25">
      <c r="B129" s="120"/>
    </row>
    <row r="130" spans="2:2" x14ac:dyDescent="0.25">
      <c r="B130" s="120"/>
    </row>
    <row r="131" spans="2:2" x14ac:dyDescent="0.25">
      <c r="B131" s="120"/>
    </row>
    <row r="132" spans="2:2" x14ac:dyDescent="0.25">
      <c r="B132" s="120"/>
    </row>
    <row r="133" spans="2:2" x14ac:dyDescent="0.25">
      <c r="B133" s="120"/>
    </row>
    <row r="134" spans="2:2" x14ac:dyDescent="0.25">
      <c r="B134" s="120"/>
    </row>
    <row r="135" spans="2:2" x14ac:dyDescent="0.25">
      <c r="B135" s="120"/>
    </row>
    <row r="136" spans="2:2" x14ac:dyDescent="0.25">
      <c r="B136" s="120"/>
    </row>
    <row r="137" spans="2:2" x14ac:dyDescent="0.25">
      <c r="B137" s="120"/>
    </row>
    <row r="138" spans="2:2" x14ac:dyDescent="0.25">
      <c r="B138" s="120"/>
    </row>
    <row r="139" spans="2:2" x14ac:dyDescent="0.25">
      <c r="B139" s="120"/>
    </row>
    <row r="140" spans="2:2" x14ac:dyDescent="0.25">
      <c r="B140" s="120"/>
    </row>
    <row r="141" spans="2:2" x14ac:dyDescent="0.25">
      <c r="B141" s="120"/>
    </row>
    <row r="142" spans="2:2" x14ac:dyDescent="0.25">
      <c r="B142" s="120"/>
    </row>
    <row r="143" spans="2:2" x14ac:dyDescent="0.25">
      <c r="B143" s="120"/>
    </row>
    <row r="144" spans="2:2" x14ac:dyDescent="0.25">
      <c r="B144" s="120"/>
    </row>
    <row r="145" spans="2:2" x14ac:dyDescent="0.25">
      <c r="B145" s="120"/>
    </row>
    <row r="146" spans="2:2" x14ac:dyDescent="0.25">
      <c r="B146" s="120"/>
    </row>
    <row r="147" spans="2:2" x14ac:dyDescent="0.25">
      <c r="B147" s="120"/>
    </row>
    <row r="148" spans="2:2" x14ac:dyDescent="0.25">
      <c r="B148" s="120"/>
    </row>
    <row r="149" spans="2:2" x14ac:dyDescent="0.25">
      <c r="B149" s="120"/>
    </row>
    <row r="150" spans="2:2" x14ac:dyDescent="0.25">
      <c r="B150" s="120"/>
    </row>
    <row r="151" spans="2:2" x14ac:dyDescent="0.25">
      <c r="B151" s="120"/>
    </row>
    <row r="152" spans="2:2" x14ac:dyDescent="0.25">
      <c r="B152" s="120"/>
    </row>
    <row r="153" spans="2:2" x14ac:dyDescent="0.25">
      <c r="B153" s="120"/>
    </row>
    <row r="154" spans="2:2" x14ac:dyDescent="0.25">
      <c r="B154" s="120"/>
    </row>
    <row r="155" spans="2:2" x14ac:dyDescent="0.25">
      <c r="B155" s="120"/>
    </row>
    <row r="156" spans="2:2" x14ac:dyDescent="0.25">
      <c r="B156" s="120"/>
    </row>
    <row r="157" spans="2:2" x14ac:dyDescent="0.25">
      <c r="B157" s="120"/>
    </row>
    <row r="158" spans="2:2" x14ac:dyDescent="0.25">
      <c r="B158" s="120"/>
    </row>
    <row r="159" spans="2:2" x14ac:dyDescent="0.25">
      <c r="B159" s="120"/>
    </row>
    <row r="160" spans="2:2" x14ac:dyDescent="0.25">
      <c r="B160" s="120"/>
    </row>
    <row r="161" spans="2:2" x14ac:dyDescent="0.25">
      <c r="B161" s="120"/>
    </row>
    <row r="162" spans="2:2" x14ac:dyDescent="0.25">
      <c r="B162" s="120"/>
    </row>
    <row r="163" spans="2:2" x14ac:dyDescent="0.25">
      <c r="B163" s="120"/>
    </row>
    <row r="164" spans="2:2" x14ac:dyDescent="0.25">
      <c r="B164" s="120"/>
    </row>
    <row r="165" spans="2:2" x14ac:dyDescent="0.25">
      <c r="B165" s="120"/>
    </row>
    <row r="166" spans="2:2" x14ac:dyDescent="0.25">
      <c r="B166" s="120"/>
    </row>
    <row r="167" spans="2:2" x14ac:dyDescent="0.25">
      <c r="B167" s="120"/>
    </row>
    <row r="168" spans="2:2" x14ac:dyDescent="0.25">
      <c r="B168" s="120"/>
    </row>
    <row r="169" spans="2:2" x14ac:dyDescent="0.25">
      <c r="B169" s="120"/>
    </row>
    <row r="170" spans="2:2" x14ac:dyDescent="0.25">
      <c r="B170" s="120"/>
    </row>
    <row r="171" spans="2:2" x14ac:dyDescent="0.25">
      <c r="B171" s="120"/>
    </row>
    <row r="172" spans="2:2" x14ac:dyDescent="0.25">
      <c r="B172" s="120"/>
    </row>
    <row r="173" spans="2:2" x14ac:dyDescent="0.25">
      <c r="B173" s="120"/>
    </row>
    <row r="174" spans="2:2" x14ac:dyDescent="0.25">
      <c r="B174" s="120"/>
    </row>
    <row r="175" spans="2:2" x14ac:dyDescent="0.25">
      <c r="B175" s="120"/>
    </row>
    <row r="176" spans="2:2" x14ac:dyDescent="0.25">
      <c r="B176" s="120"/>
    </row>
    <row r="177" spans="2:2" x14ac:dyDescent="0.25">
      <c r="B177" s="120"/>
    </row>
    <row r="178" spans="2:2" x14ac:dyDescent="0.25">
      <c r="B178" s="120"/>
    </row>
    <row r="179" spans="2:2" x14ac:dyDescent="0.25">
      <c r="B179" s="120"/>
    </row>
    <row r="180" spans="2:2" x14ac:dyDescent="0.25">
      <c r="B180" s="120"/>
    </row>
    <row r="181" spans="2:2" x14ac:dyDescent="0.25">
      <c r="B181" s="120"/>
    </row>
    <row r="182" spans="2:2" x14ac:dyDescent="0.25">
      <c r="B182" s="120"/>
    </row>
    <row r="183" spans="2:2" x14ac:dyDescent="0.25">
      <c r="B183" s="120"/>
    </row>
    <row r="184" spans="2:2" x14ac:dyDescent="0.25">
      <c r="B184" s="120"/>
    </row>
    <row r="185" spans="2:2" x14ac:dyDescent="0.25">
      <c r="B185" s="120"/>
    </row>
    <row r="186" spans="2:2" x14ac:dyDescent="0.25">
      <c r="B186" s="120"/>
    </row>
    <row r="187" spans="2:2" x14ac:dyDescent="0.25">
      <c r="B187" s="120"/>
    </row>
    <row r="188" spans="2:2" x14ac:dyDescent="0.25">
      <c r="B188" s="120"/>
    </row>
    <row r="189" spans="2:2" x14ac:dyDescent="0.25">
      <c r="B189" s="120"/>
    </row>
    <row r="190" spans="2:2" x14ac:dyDescent="0.25">
      <c r="B190" s="120"/>
    </row>
    <row r="191" spans="2:2" x14ac:dyDescent="0.25">
      <c r="B191" s="120"/>
    </row>
    <row r="192" spans="2:2" x14ac:dyDescent="0.25">
      <c r="B192" s="120"/>
    </row>
    <row r="193" spans="2:2" x14ac:dyDescent="0.25">
      <c r="B193" s="120"/>
    </row>
    <row r="194" spans="2:2" x14ac:dyDescent="0.25">
      <c r="B194" s="120"/>
    </row>
    <row r="195" spans="2:2" x14ac:dyDescent="0.25">
      <c r="B195" s="120"/>
    </row>
    <row r="196" spans="2:2" x14ac:dyDescent="0.25">
      <c r="B196" s="120"/>
    </row>
    <row r="197" spans="2:2" x14ac:dyDescent="0.25">
      <c r="B197" s="120"/>
    </row>
    <row r="198" spans="2:2" x14ac:dyDescent="0.25">
      <c r="B198" s="120"/>
    </row>
    <row r="199" spans="2:2" x14ac:dyDescent="0.25">
      <c r="B199" s="120"/>
    </row>
    <row r="200" spans="2:2" x14ac:dyDescent="0.25">
      <c r="B200" s="120"/>
    </row>
    <row r="201" spans="2:2" x14ac:dyDescent="0.25">
      <c r="B201" s="120"/>
    </row>
    <row r="202" spans="2:2" x14ac:dyDescent="0.25">
      <c r="B202" s="120"/>
    </row>
    <row r="203" spans="2:2" x14ac:dyDescent="0.25">
      <c r="B203" s="120"/>
    </row>
    <row r="204" spans="2:2" x14ac:dyDescent="0.25">
      <c r="B204" s="120"/>
    </row>
    <row r="205" spans="2:2" x14ac:dyDescent="0.25">
      <c r="B205" s="120"/>
    </row>
    <row r="206" spans="2:2" x14ac:dyDescent="0.25">
      <c r="B206" s="120"/>
    </row>
    <row r="207" spans="2:2" x14ac:dyDescent="0.25">
      <c r="B207" s="120"/>
    </row>
    <row r="208" spans="2:2" x14ac:dyDescent="0.25">
      <c r="B208" s="120"/>
    </row>
    <row r="209" spans="2:2" x14ac:dyDescent="0.25">
      <c r="B209" s="120"/>
    </row>
    <row r="210" spans="2:2" x14ac:dyDescent="0.25">
      <c r="B210" s="120"/>
    </row>
    <row r="211" spans="2:2" x14ac:dyDescent="0.25">
      <c r="B211" s="120"/>
    </row>
    <row r="212" spans="2:2" x14ac:dyDescent="0.25">
      <c r="B212" s="120"/>
    </row>
    <row r="213" spans="2:2" x14ac:dyDescent="0.25">
      <c r="B213" s="120"/>
    </row>
    <row r="214" spans="2:2" x14ac:dyDescent="0.25">
      <c r="B214" s="120"/>
    </row>
    <row r="215" spans="2:2" x14ac:dyDescent="0.25">
      <c r="B215" s="120"/>
    </row>
    <row r="216" spans="2:2" x14ac:dyDescent="0.25">
      <c r="B216" s="120"/>
    </row>
    <row r="217" spans="2:2" x14ac:dyDescent="0.25">
      <c r="B217" s="120"/>
    </row>
    <row r="218" spans="2:2" x14ac:dyDescent="0.25">
      <c r="B218" s="120"/>
    </row>
    <row r="219" spans="2:2" x14ac:dyDescent="0.25">
      <c r="B219" s="120"/>
    </row>
    <row r="220" spans="2:2" x14ac:dyDescent="0.25">
      <c r="B220" s="120"/>
    </row>
    <row r="221" spans="2:2" x14ac:dyDescent="0.25">
      <c r="B221" s="120"/>
    </row>
    <row r="222" spans="2:2" x14ac:dyDescent="0.25">
      <c r="B222" s="120"/>
    </row>
    <row r="223" spans="2:2" x14ac:dyDescent="0.25">
      <c r="B223" s="120"/>
    </row>
    <row r="224" spans="2:2" x14ac:dyDescent="0.25">
      <c r="B224" s="120"/>
    </row>
    <row r="225" spans="2:2" x14ac:dyDescent="0.25">
      <c r="B225" s="120"/>
    </row>
    <row r="226" spans="2:2" x14ac:dyDescent="0.25">
      <c r="B226" s="120"/>
    </row>
    <row r="227" spans="2:2" x14ac:dyDescent="0.25">
      <c r="B227" s="120"/>
    </row>
    <row r="228" spans="2:2" x14ac:dyDescent="0.25">
      <c r="B228" s="120"/>
    </row>
    <row r="229" spans="2:2" x14ac:dyDescent="0.25">
      <c r="B229" s="120"/>
    </row>
    <row r="230" spans="2:2" x14ac:dyDescent="0.25">
      <c r="B230" s="120"/>
    </row>
    <row r="231" spans="2:2" x14ac:dyDescent="0.25">
      <c r="B231" s="120"/>
    </row>
    <row r="232" spans="2:2" x14ac:dyDescent="0.25">
      <c r="B232" s="120"/>
    </row>
    <row r="233" spans="2:2" x14ac:dyDescent="0.25">
      <c r="B233" s="120"/>
    </row>
    <row r="234" spans="2:2" x14ac:dyDescent="0.25">
      <c r="B234" s="120"/>
    </row>
    <row r="235" spans="2:2" x14ac:dyDescent="0.25">
      <c r="B235" s="120"/>
    </row>
    <row r="236" spans="2:2" x14ac:dyDescent="0.25">
      <c r="B236" s="120"/>
    </row>
    <row r="237" spans="2:2" x14ac:dyDescent="0.25">
      <c r="B237" s="120"/>
    </row>
    <row r="238" spans="2:2" x14ac:dyDescent="0.25">
      <c r="B238" s="120"/>
    </row>
    <row r="239" spans="2:2" x14ac:dyDescent="0.25">
      <c r="B239" s="120"/>
    </row>
    <row r="240" spans="2:2" x14ac:dyDescent="0.25">
      <c r="B240" s="120"/>
    </row>
    <row r="241" spans="2:2" x14ac:dyDescent="0.25">
      <c r="B241" s="120"/>
    </row>
    <row r="242" spans="2:2" x14ac:dyDescent="0.25">
      <c r="B242" s="120"/>
    </row>
    <row r="243" spans="2:2" x14ac:dyDescent="0.25">
      <c r="B243" s="120"/>
    </row>
    <row r="244" spans="2:2" x14ac:dyDescent="0.25">
      <c r="B244" s="120"/>
    </row>
    <row r="245" spans="2:2" x14ac:dyDescent="0.25">
      <c r="B245" s="120"/>
    </row>
    <row r="246" spans="2:2" x14ac:dyDescent="0.25">
      <c r="B246" s="120"/>
    </row>
    <row r="247" spans="2:2" x14ac:dyDescent="0.25">
      <c r="B247" s="120"/>
    </row>
    <row r="248" spans="2:2" x14ac:dyDescent="0.25">
      <c r="B248" s="120"/>
    </row>
    <row r="249" spans="2:2" x14ac:dyDescent="0.25">
      <c r="B249" s="120"/>
    </row>
    <row r="250" spans="2:2" x14ac:dyDescent="0.25">
      <c r="B250" s="120"/>
    </row>
    <row r="251" spans="2:2" x14ac:dyDescent="0.25">
      <c r="B251" s="120"/>
    </row>
    <row r="252" spans="2:2" x14ac:dyDescent="0.25">
      <c r="B252" s="120"/>
    </row>
    <row r="253" spans="2:2" x14ac:dyDescent="0.25">
      <c r="B253" s="120"/>
    </row>
    <row r="254" spans="2:2" x14ac:dyDescent="0.25">
      <c r="B254" s="120"/>
    </row>
    <row r="255" spans="2:2" x14ac:dyDescent="0.25">
      <c r="B255" s="120"/>
    </row>
    <row r="256" spans="2:2" x14ac:dyDescent="0.25">
      <c r="B256" s="120"/>
    </row>
    <row r="257" spans="2:2" x14ac:dyDescent="0.25">
      <c r="B257" s="120"/>
    </row>
    <row r="258" spans="2:2" x14ac:dyDescent="0.25">
      <c r="B258" s="120"/>
    </row>
    <row r="259" spans="2:2" x14ac:dyDescent="0.25">
      <c r="B259" s="120"/>
    </row>
    <row r="260" spans="2:2" x14ac:dyDescent="0.25">
      <c r="B260" s="120"/>
    </row>
    <row r="261" spans="2:2" x14ac:dyDescent="0.25">
      <c r="B261" s="120"/>
    </row>
    <row r="262" spans="2:2" x14ac:dyDescent="0.25">
      <c r="B262" s="120"/>
    </row>
    <row r="263" spans="2:2" x14ac:dyDescent="0.25">
      <c r="B263" s="120"/>
    </row>
    <row r="264" spans="2:2" x14ac:dyDescent="0.25">
      <c r="B264" s="120"/>
    </row>
    <row r="265" spans="2:2" x14ac:dyDescent="0.25">
      <c r="B265" s="120"/>
    </row>
    <row r="266" spans="2:2" x14ac:dyDescent="0.25">
      <c r="B266" s="120"/>
    </row>
    <row r="267" spans="2:2" x14ac:dyDescent="0.25">
      <c r="B267" s="120"/>
    </row>
    <row r="268" spans="2:2" x14ac:dyDescent="0.25">
      <c r="B268" s="120"/>
    </row>
    <row r="269" spans="2:2" x14ac:dyDescent="0.25">
      <c r="B269" s="120"/>
    </row>
    <row r="270" spans="2:2" x14ac:dyDescent="0.25">
      <c r="B270" s="120"/>
    </row>
    <row r="271" spans="2:2" x14ac:dyDescent="0.25">
      <c r="B271" s="120"/>
    </row>
    <row r="272" spans="2:2" x14ac:dyDescent="0.25">
      <c r="B272" s="120"/>
    </row>
    <row r="273" spans="2:2" x14ac:dyDescent="0.25">
      <c r="B273" s="120"/>
    </row>
    <row r="274" spans="2:2" x14ac:dyDescent="0.25">
      <c r="B274" s="120"/>
    </row>
    <row r="275" spans="2:2" x14ac:dyDescent="0.25">
      <c r="B275" s="120"/>
    </row>
    <row r="276" spans="2:2" x14ac:dyDescent="0.25">
      <c r="B276" s="120"/>
    </row>
    <row r="277" spans="2:2" x14ac:dyDescent="0.25">
      <c r="B277" s="120"/>
    </row>
    <row r="278" spans="2:2" x14ac:dyDescent="0.25">
      <c r="B278" s="120"/>
    </row>
    <row r="279" spans="2:2" x14ac:dyDescent="0.25">
      <c r="B279" s="120"/>
    </row>
    <row r="280" spans="2:2" x14ac:dyDescent="0.25">
      <c r="B280" s="120"/>
    </row>
    <row r="281" spans="2:2" x14ac:dyDescent="0.25">
      <c r="B281" s="120"/>
    </row>
    <row r="282" spans="2:2" x14ac:dyDescent="0.25">
      <c r="B282" s="120"/>
    </row>
    <row r="283" spans="2:2" x14ac:dyDescent="0.25">
      <c r="B283" s="120"/>
    </row>
    <row r="284" spans="2:2" x14ac:dyDescent="0.25">
      <c r="B284" s="120"/>
    </row>
    <row r="285" spans="2:2" x14ac:dyDescent="0.25">
      <c r="B285" s="120"/>
    </row>
    <row r="286" spans="2:2" x14ac:dyDescent="0.25">
      <c r="B286" s="120"/>
    </row>
    <row r="287" spans="2:2" x14ac:dyDescent="0.25">
      <c r="B287" s="120"/>
    </row>
    <row r="288" spans="2:2" x14ac:dyDescent="0.25">
      <c r="B288" s="120"/>
    </row>
    <row r="289" spans="2:2" x14ac:dyDescent="0.25">
      <c r="B289" s="120"/>
    </row>
    <row r="290" spans="2:2" x14ac:dyDescent="0.25">
      <c r="B290" s="120"/>
    </row>
    <row r="291" spans="2:2" x14ac:dyDescent="0.25">
      <c r="B291" s="120"/>
    </row>
    <row r="292" spans="2:2" x14ac:dyDescent="0.25">
      <c r="B292" s="120"/>
    </row>
    <row r="293" spans="2:2" x14ac:dyDescent="0.25">
      <c r="B293" s="120"/>
    </row>
    <row r="294" spans="2:2" x14ac:dyDescent="0.25">
      <c r="B294" s="120"/>
    </row>
    <row r="295" spans="2:2" x14ac:dyDescent="0.25">
      <c r="B295" s="120"/>
    </row>
    <row r="296" spans="2:2" x14ac:dyDescent="0.25">
      <c r="B296" s="120"/>
    </row>
    <row r="297" spans="2:2" x14ac:dyDescent="0.25">
      <c r="B297" s="120"/>
    </row>
    <row r="298" spans="2:2" x14ac:dyDescent="0.25">
      <c r="B298" s="120"/>
    </row>
    <row r="299" spans="2:2" x14ac:dyDescent="0.25">
      <c r="B299" s="120"/>
    </row>
    <row r="300" spans="2:2" x14ac:dyDescent="0.25">
      <c r="B300" s="120"/>
    </row>
    <row r="301" spans="2:2" x14ac:dyDescent="0.25">
      <c r="B301" s="120"/>
    </row>
    <row r="302" spans="2:2" x14ac:dyDescent="0.25">
      <c r="B302" s="120"/>
    </row>
    <row r="303" spans="2:2" x14ac:dyDescent="0.25">
      <c r="B303" s="120"/>
    </row>
    <row r="304" spans="2:2" x14ac:dyDescent="0.25">
      <c r="B304" s="120"/>
    </row>
    <row r="305" spans="2:2" x14ac:dyDescent="0.25">
      <c r="B305" s="120"/>
    </row>
    <row r="306" spans="2:2" x14ac:dyDescent="0.25">
      <c r="B306" s="120"/>
    </row>
    <row r="307" spans="2:2" x14ac:dyDescent="0.25">
      <c r="B307" s="120"/>
    </row>
    <row r="308" spans="2:2" x14ac:dyDescent="0.25">
      <c r="B308" s="120"/>
    </row>
    <row r="309" spans="2:2" x14ac:dyDescent="0.25">
      <c r="B309" s="120"/>
    </row>
    <row r="310" spans="2:2" x14ac:dyDescent="0.25">
      <c r="B310" s="120"/>
    </row>
    <row r="311" spans="2:2" x14ac:dyDescent="0.25">
      <c r="B311" s="120"/>
    </row>
    <row r="312" spans="2:2" x14ac:dyDescent="0.25">
      <c r="B312" s="120"/>
    </row>
    <row r="313" spans="2:2" x14ac:dyDescent="0.25">
      <c r="B313" s="120"/>
    </row>
    <row r="314" spans="2:2" x14ac:dyDescent="0.25">
      <c r="B314" s="120"/>
    </row>
    <row r="315" spans="2:2" x14ac:dyDescent="0.25">
      <c r="B315" s="120"/>
    </row>
    <row r="316" spans="2:2" x14ac:dyDescent="0.25">
      <c r="B316" s="120"/>
    </row>
    <row r="317" spans="2:2" x14ac:dyDescent="0.25">
      <c r="B317" s="120"/>
    </row>
    <row r="318" spans="2:2" x14ac:dyDescent="0.25">
      <c r="B318" s="120"/>
    </row>
    <row r="319" spans="2:2" x14ac:dyDescent="0.25">
      <c r="B319" s="120"/>
    </row>
    <row r="320" spans="2:2" x14ac:dyDescent="0.25">
      <c r="B320" s="120"/>
    </row>
    <row r="321" spans="2:2" x14ac:dyDescent="0.25">
      <c r="B321" s="120"/>
    </row>
    <row r="322" spans="2:2" x14ac:dyDescent="0.25">
      <c r="B322" s="120"/>
    </row>
    <row r="323" spans="2:2" x14ac:dyDescent="0.25">
      <c r="B323" s="120"/>
    </row>
    <row r="324" spans="2:2" x14ac:dyDescent="0.25">
      <c r="B324" s="120"/>
    </row>
    <row r="325" spans="2:2" x14ac:dyDescent="0.25">
      <c r="B325" s="120"/>
    </row>
    <row r="326" spans="2:2" x14ac:dyDescent="0.25">
      <c r="B326" s="120"/>
    </row>
    <row r="327" spans="2:2" x14ac:dyDescent="0.25">
      <c r="B327" s="120"/>
    </row>
    <row r="328" spans="2:2" x14ac:dyDescent="0.25">
      <c r="B328" s="120"/>
    </row>
    <row r="329" spans="2:2" x14ac:dyDescent="0.25">
      <c r="B329" s="120"/>
    </row>
    <row r="330" spans="2:2" x14ac:dyDescent="0.25">
      <c r="B330" s="120"/>
    </row>
    <row r="331" spans="2:2" x14ac:dyDescent="0.25">
      <c r="B331" s="120"/>
    </row>
    <row r="332" spans="2:2" x14ac:dyDescent="0.25">
      <c r="B332" s="120"/>
    </row>
    <row r="333" spans="2:2" x14ac:dyDescent="0.25">
      <c r="B333" s="120"/>
    </row>
    <row r="334" spans="2:2" x14ac:dyDescent="0.25">
      <c r="B334" s="120"/>
    </row>
    <row r="335" spans="2:2" x14ac:dyDescent="0.25">
      <c r="B335" s="118"/>
    </row>
    <row r="336" spans="2:2" x14ac:dyDescent="0.25">
      <c r="B336" s="118"/>
    </row>
    <row r="337" spans="2:2" x14ac:dyDescent="0.25">
      <c r="B337" s="118"/>
    </row>
    <row r="338" spans="2:2" x14ac:dyDescent="0.25">
      <c r="B338" s="118"/>
    </row>
    <row r="339" spans="2:2" x14ac:dyDescent="0.25">
      <c r="B339" s="118"/>
    </row>
    <row r="340" spans="2:2" x14ac:dyDescent="0.25">
      <c r="B340" s="118"/>
    </row>
    <row r="341" spans="2:2" x14ac:dyDescent="0.25">
      <c r="B341" s="118"/>
    </row>
    <row r="342" spans="2:2" x14ac:dyDescent="0.25">
      <c r="B342" s="118"/>
    </row>
    <row r="343" spans="2:2" x14ac:dyDescent="0.25">
      <c r="B343" s="118"/>
    </row>
    <row r="344" spans="2:2" x14ac:dyDescent="0.25">
      <c r="B344" s="118"/>
    </row>
    <row r="345" spans="2:2" x14ac:dyDescent="0.25">
      <c r="B345" s="118"/>
    </row>
    <row r="346" spans="2:2" x14ac:dyDescent="0.25">
      <c r="B346" s="118"/>
    </row>
    <row r="347" spans="2:2" x14ac:dyDescent="0.25">
      <c r="B347" s="118"/>
    </row>
    <row r="348" spans="2:2" x14ac:dyDescent="0.25">
      <c r="B348" s="118"/>
    </row>
    <row r="349" spans="2:2" x14ac:dyDescent="0.25">
      <c r="B349" s="118"/>
    </row>
    <row r="350" spans="2:2" x14ac:dyDescent="0.25">
      <c r="B350" s="118"/>
    </row>
    <row r="351" spans="2:2" x14ac:dyDescent="0.25">
      <c r="B351" s="118"/>
    </row>
    <row r="352" spans="2:2" x14ac:dyDescent="0.25">
      <c r="B352" s="118"/>
    </row>
    <row r="353" spans="2:2" x14ac:dyDescent="0.25">
      <c r="B353" s="118"/>
    </row>
    <row r="354" spans="2:2" x14ac:dyDescent="0.25">
      <c r="B354" s="118"/>
    </row>
    <row r="355" spans="2:2" x14ac:dyDescent="0.25">
      <c r="B355" s="118"/>
    </row>
    <row r="356" spans="2:2" x14ac:dyDescent="0.25">
      <c r="B356" s="118"/>
    </row>
    <row r="357" spans="2:2" x14ac:dyDescent="0.25">
      <c r="B357" s="118"/>
    </row>
    <row r="358" spans="2:2" x14ac:dyDescent="0.25">
      <c r="B358" s="118"/>
    </row>
    <row r="359" spans="2:2" x14ac:dyDescent="0.25">
      <c r="B359" s="118"/>
    </row>
    <row r="360" spans="2:2" x14ac:dyDescent="0.25">
      <c r="B360" s="118"/>
    </row>
    <row r="361" spans="2:2" x14ac:dyDescent="0.25">
      <c r="B361" s="118"/>
    </row>
    <row r="362" spans="2:2" x14ac:dyDescent="0.25">
      <c r="B362" s="118"/>
    </row>
    <row r="363" spans="2:2" x14ac:dyDescent="0.25">
      <c r="B363" s="118"/>
    </row>
    <row r="364" spans="2:2" x14ac:dyDescent="0.25">
      <c r="B364" s="118"/>
    </row>
    <row r="365" spans="2:2" x14ac:dyDescent="0.25">
      <c r="B365" s="118"/>
    </row>
    <row r="366" spans="2:2" x14ac:dyDescent="0.25">
      <c r="B366" s="118"/>
    </row>
    <row r="367" spans="2:2" x14ac:dyDescent="0.25">
      <c r="B367" s="118"/>
    </row>
    <row r="368" spans="2:2" x14ac:dyDescent="0.25">
      <c r="B368" s="118"/>
    </row>
    <row r="369" spans="2:2" x14ac:dyDescent="0.25">
      <c r="B369" s="118"/>
    </row>
    <row r="370" spans="2:2" x14ac:dyDescent="0.25">
      <c r="B370" s="118"/>
    </row>
    <row r="371" spans="2:2" x14ac:dyDescent="0.25">
      <c r="B371" s="118"/>
    </row>
    <row r="372" spans="2:2" x14ac:dyDescent="0.25">
      <c r="B372" s="118"/>
    </row>
    <row r="373" spans="2:2" x14ac:dyDescent="0.25">
      <c r="B373" s="118"/>
    </row>
    <row r="374" spans="2:2" x14ac:dyDescent="0.25">
      <c r="B374" s="118"/>
    </row>
    <row r="375" spans="2:2" x14ac:dyDescent="0.25">
      <c r="B375" s="118"/>
    </row>
    <row r="376" spans="2:2" x14ac:dyDescent="0.25">
      <c r="B376" s="118"/>
    </row>
    <row r="377" spans="2:2" x14ac:dyDescent="0.25">
      <c r="B377" s="118"/>
    </row>
    <row r="378" spans="2:2" x14ac:dyDescent="0.25">
      <c r="B378" s="118"/>
    </row>
    <row r="379" spans="2:2" x14ac:dyDescent="0.25">
      <c r="B379" s="118"/>
    </row>
    <row r="380" spans="2:2" x14ac:dyDescent="0.25">
      <c r="B380" s="118"/>
    </row>
    <row r="381" spans="2:2" x14ac:dyDescent="0.25">
      <c r="B381" s="118"/>
    </row>
    <row r="382" spans="2:2" x14ac:dyDescent="0.25">
      <c r="B382" s="118"/>
    </row>
    <row r="383" spans="2:2" x14ac:dyDescent="0.25">
      <c r="B383" s="118"/>
    </row>
    <row r="384" spans="2:2" x14ac:dyDescent="0.25">
      <c r="B384" s="118"/>
    </row>
    <row r="385" spans="2:2" x14ac:dyDescent="0.25">
      <c r="B385" s="118"/>
    </row>
    <row r="386" spans="2:2" x14ac:dyDescent="0.25">
      <c r="B386" s="118"/>
    </row>
    <row r="387" spans="2:2" x14ac:dyDescent="0.25">
      <c r="B387" s="118"/>
    </row>
    <row r="388" spans="2:2" x14ac:dyDescent="0.25">
      <c r="B388" s="118"/>
    </row>
    <row r="389" spans="2:2" x14ac:dyDescent="0.25">
      <c r="B389" s="118"/>
    </row>
    <row r="390" spans="2:2" x14ac:dyDescent="0.25">
      <c r="B390" s="118"/>
    </row>
    <row r="391" spans="2:2" x14ac:dyDescent="0.25">
      <c r="B391" s="118"/>
    </row>
    <row r="392" spans="2:2" x14ac:dyDescent="0.25">
      <c r="B392" s="118"/>
    </row>
    <row r="393" spans="2:2" x14ac:dyDescent="0.25">
      <c r="B393" s="118"/>
    </row>
    <row r="394" spans="2:2" x14ac:dyDescent="0.25">
      <c r="B394" s="118"/>
    </row>
    <row r="395" spans="2:2" x14ac:dyDescent="0.25">
      <c r="B395" s="118"/>
    </row>
    <row r="396" spans="2:2" x14ac:dyDescent="0.25">
      <c r="B396" s="118"/>
    </row>
    <row r="397" spans="2:2" x14ac:dyDescent="0.25">
      <c r="B397" s="118"/>
    </row>
    <row r="398" spans="2:2" x14ac:dyDescent="0.25">
      <c r="B398" s="118"/>
    </row>
    <row r="399" spans="2:2" x14ac:dyDescent="0.25">
      <c r="B399" s="118"/>
    </row>
    <row r="400" spans="2:2" x14ac:dyDescent="0.25">
      <c r="B400" s="118"/>
    </row>
    <row r="401" spans="2:2" x14ac:dyDescent="0.25">
      <c r="B401" s="118"/>
    </row>
    <row r="402" spans="2:2" x14ac:dyDescent="0.25">
      <c r="B402" s="118"/>
    </row>
    <row r="403" spans="2:2" x14ac:dyDescent="0.25">
      <c r="B403" s="118"/>
    </row>
    <row r="404" spans="2:2" x14ac:dyDescent="0.25">
      <c r="B404" s="118"/>
    </row>
    <row r="405" spans="2:2" x14ac:dyDescent="0.25">
      <c r="B405" s="118"/>
    </row>
    <row r="406" spans="2:2" x14ac:dyDescent="0.25">
      <c r="B406" s="118"/>
    </row>
    <row r="407" spans="2:2" x14ac:dyDescent="0.25">
      <c r="B407" s="118"/>
    </row>
    <row r="408" spans="2:2" x14ac:dyDescent="0.25">
      <c r="B408" s="118"/>
    </row>
    <row r="409" spans="2:2" x14ac:dyDescent="0.25">
      <c r="B409" s="118"/>
    </row>
    <row r="410" spans="2:2" x14ac:dyDescent="0.25">
      <c r="B410" s="118"/>
    </row>
    <row r="411" spans="2:2" x14ac:dyDescent="0.25">
      <c r="B411" s="118"/>
    </row>
    <row r="412" spans="2:2" x14ac:dyDescent="0.25">
      <c r="B412" s="118"/>
    </row>
    <row r="413" spans="2:2" x14ac:dyDescent="0.25">
      <c r="B413" s="118"/>
    </row>
    <row r="414" spans="2:2" x14ac:dyDescent="0.25">
      <c r="B414" s="118"/>
    </row>
    <row r="415" spans="2:2" x14ac:dyDescent="0.25">
      <c r="B415" s="118"/>
    </row>
    <row r="416" spans="2:2" x14ac:dyDescent="0.25">
      <c r="B416" s="118"/>
    </row>
    <row r="417" spans="2:2" x14ac:dyDescent="0.25">
      <c r="B417" s="118"/>
    </row>
    <row r="418" spans="2:2" x14ac:dyDescent="0.25">
      <c r="B418" s="118"/>
    </row>
    <row r="419" spans="2:2" x14ac:dyDescent="0.25">
      <c r="B419" s="118"/>
    </row>
    <row r="420" spans="2:2" x14ac:dyDescent="0.25">
      <c r="B420" s="118"/>
    </row>
    <row r="421" spans="2:2" x14ac:dyDescent="0.25">
      <c r="B421" s="118"/>
    </row>
    <row r="422" spans="2:2" x14ac:dyDescent="0.25">
      <c r="B422" s="118"/>
    </row>
    <row r="423" spans="2:2" x14ac:dyDescent="0.25">
      <c r="B423" s="118"/>
    </row>
    <row r="424" spans="2:2" x14ac:dyDescent="0.25">
      <c r="B424" s="118"/>
    </row>
    <row r="425" spans="2:2" x14ac:dyDescent="0.25">
      <c r="B425" s="118"/>
    </row>
    <row r="426" spans="2:2" x14ac:dyDescent="0.25">
      <c r="B426" s="118"/>
    </row>
    <row r="427" spans="2:2" x14ac:dyDescent="0.25">
      <c r="B427" s="118"/>
    </row>
    <row r="428" spans="2:2" x14ac:dyDescent="0.25">
      <c r="B428" s="118"/>
    </row>
    <row r="429" spans="2:2" x14ac:dyDescent="0.25">
      <c r="B429" s="118"/>
    </row>
    <row r="430" spans="2:2" x14ac:dyDescent="0.25">
      <c r="B430" s="118"/>
    </row>
    <row r="431" spans="2:2" x14ac:dyDescent="0.25">
      <c r="B431" s="118"/>
    </row>
    <row r="432" spans="2:2" x14ac:dyDescent="0.25">
      <c r="B432" s="118"/>
    </row>
    <row r="433" spans="2:2" x14ac:dyDescent="0.25">
      <c r="B433" s="118"/>
    </row>
    <row r="434" spans="2:2" x14ac:dyDescent="0.25">
      <c r="B434" s="118"/>
    </row>
    <row r="435" spans="2:2" x14ac:dyDescent="0.25">
      <c r="B435" s="118"/>
    </row>
    <row r="436" spans="2:2" x14ac:dyDescent="0.25">
      <c r="B436" s="118"/>
    </row>
    <row r="437" spans="2:2" x14ac:dyDescent="0.25">
      <c r="B437" s="118"/>
    </row>
    <row r="438" spans="2:2" x14ac:dyDescent="0.25">
      <c r="B438" s="118"/>
    </row>
    <row r="439" spans="2:2" x14ac:dyDescent="0.25">
      <c r="B439" s="118"/>
    </row>
    <row r="440" spans="2:2" x14ac:dyDescent="0.25">
      <c r="B440" s="118"/>
    </row>
    <row r="441" spans="2:2" x14ac:dyDescent="0.25">
      <c r="B441" s="118"/>
    </row>
    <row r="442" spans="2:2" x14ac:dyDescent="0.25">
      <c r="B442" s="118"/>
    </row>
    <row r="443" spans="2:2" x14ac:dyDescent="0.25">
      <c r="B443" s="118"/>
    </row>
    <row r="444" spans="2:2" x14ac:dyDescent="0.25">
      <c r="B444" s="118"/>
    </row>
    <row r="445" spans="2:2" x14ac:dyDescent="0.25">
      <c r="B445" s="118"/>
    </row>
    <row r="446" spans="2:2" x14ac:dyDescent="0.25">
      <c r="B446" s="118"/>
    </row>
    <row r="447" spans="2:2" x14ac:dyDescent="0.25">
      <c r="B447" s="118"/>
    </row>
    <row r="448" spans="2:2" x14ac:dyDescent="0.25">
      <c r="B448" s="118"/>
    </row>
    <row r="449" spans="2:2" x14ac:dyDescent="0.25">
      <c r="B449" s="118"/>
    </row>
    <row r="450" spans="2:2" x14ac:dyDescent="0.25">
      <c r="B450" s="118"/>
    </row>
    <row r="451" spans="2:2" x14ac:dyDescent="0.25">
      <c r="B451" s="118"/>
    </row>
    <row r="452" spans="2:2" x14ac:dyDescent="0.25">
      <c r="B452" s="118"/>
    </row>
    <row r="453" spans="2:2" x14ac:dyDescent="0.25">
      <c r="B453" s="118"/>
    </row>
    <row r="454" spans="2:2" x14ac:dyDescent="0.25">
      <c r="B454" s="118"/>
    </row>
    <row r="455" spans="2:2" x14ac:dyDescent="0.25">
      <c r="B455" s="118"/>
    </row>
    <row r="456" spans="2:2" x14ac:dyDescent="0.25">
      <c r="B456" s="118"/>
    </row>
    <row r="457" spans="2:2" x14ac:dyDescent="0.25">
      <c r="B457" s="118"/>
    </row>
    <row r="458" spans="2:2" x14ac:dyDescent="0.25">
      <c r="B458" s="118"/>
    </row>
    <row r="459" spans="2:2" x14ac:dyDescent="0.25">
      <c r="B459" s="118"/>
    </row>
    <row r="460" spans="2:2" x14ac:dyDescent="0.25">
      <c r="B460" s="118"/>
    </row>
    <row r="461" spans="2:2" x14ac:dyDescent="0.25">
      <c r="B461" s="118"/>
    </row>
    <row r="462" spans="2:2" x14ac:dyDescent="0.25">
      <c r="B462" s="118"/>
    </row>
    <row r="463" spans="2:2" x14ac:dyDescent="0.25">
      <c r="B463" s="118"/>
    </row>
    <row r="464" spans="2:2" x14ac:dyDescent="0.25">
      <c r="B464" s="118"/>
    </row>
    <row r="465" spans="2:2" x14ac:dyDescent="0.25">
      <c r="B465" s="118"/>
    </row>
    <row r="466" spans="2:2" x14ac:dyDescent="0.25">
      <c r="B466" s="118"/>
    </row>
    <row r="467" spans="2:2" x14ac:dyDescent="0.25">
      <c r="B467" s="118"/>
    </row>
    <row r="468" spans="2:2" x14ac:dyDescent="0.25">
      <c r="B468" s="118"/>
    </row>
    <row r="469" spans="2:2" x14ac:dyDescent="0.25">
      <c r="B469" s="118"/>
    </row>
    <row r="470" spans="2:2" x14ac:dyDescent="0.25">
      <c r="B470" s="118"/>
    </row>
    <row r="471" spans="2:2" x14ac:dyDescent="0.25">
      <c r="B471" s="118"/>
    </row>
    <row r="472" spans="2:2" x14ac:dyDescent="0.25">
      <c r="B472" s="118"/>
    </row>
    <row r="473" spans="2:2" x14ac:dyDescent="0.25">
      <c r="B473" s="118"/>
    </row>
    <row r="474" spans="2:2" x14ac:dyDescent="0.25">
      <c r="B474" s="118"/>
    </row>
    <row r="475" spans="2:2" x14ac:dyDescent="0.25">
      <c r="B475" s="118"/>
    </row>
    <row r="476" spans="2:2" x14ac:dyDescent="0.25">
      <c r="B476" s="118"/>
    </row>
    <row r="477" spans="2:2" x14ac:dyDescent="0.25">
      <c r="B477" s="118"/>
    </row>
    <row r="478" spans="2:2" x14ac:dyDescent="0.25">
      <c r="B478" s="118"/>
    </row>
    <row r="479" spans="2:2" x14ac:dyDescent="0.25">
      <c r="B479" s="118"/>
    </row>
    <row r="480" spans="2:2" x14ac:dyDescent="0.25">
      <c r="B480" s="118"/>
    </row>
    <row r="481" spans="2:2" x14ac:dyDescent="0.25">
      <c r="B481" s="118"/>
    </row>
    <row r="482" spans="2:2" x14ac:dyDescent="0.25">
      <c r="B482" s="118"/>
    </row>
    <row r="483" spans="2:2" x14ac:dyDescent="0.25">
      <c r="B483" s="118"/>
    </row>
    <row r="484" spans="2:2" x14ac:dyDescent="0.25">
      <c r="B484" s="118"/>
    </row>
    <row r="485" spans="2:2" x14ac:dyDescent="0.25">
      <c r="B485" s="118"/>
    </row>
    <row r="486" spans="2:2" x14ac:dyDescent="0.25">
      <c r="B486" s="118"/>
    </row>
    <row r="487" spans="2:2" x14ac:dyDescent="0.25">
      <c r="B487" s="118"/>
    </row>
    <row r="488" spans="2:2" x14ac:dyDescent="0.25">
      <c r="B488" s="118"/>
    </row>
    <row r="489" spans="2:2" x14ac:dyDescent="0.25">
      <c r="B489" s="118"/>
    </row>
    <row r="490" spans="2:2" x14ac:dyDescent="0.25">
      <c r="B490" s="118"/>
    </row>
    <row r="491" spans="2:2" x14ac:dyDescent="0.25">
      <c r="B491" s="118"/>
    </row>
    <row r="492" spans="2:2" x14ac:dyDescent="0.25">
      <c r="B492" s="118"/>
    </row>
    <row r="493" spans="2:2" x14ac:dyDescent="0.25">
      <c r="B493" s="118"/>
    </row>
    <row r="494" spans="2:2" x14ac:dyDescent="0.25">
      <c r="B494" s="118"/>
    </row>
    <row r="495" spans="2:2" x14ac:dyDescent="0.25">
      <c r="B495" s="118"/>
    </row>
    <row r="496" spans="2:2" x14ac:dyDescent="0.25">
      <c r="B496" s="118"/>
    </row>
    <row r="497" spans="2:2" x14ac:dyDescent="0.25">
      <c r="B497" s="118"/>
    </row>
    <row r="498" spans="2:2" x14ac:dyDescent="0.25">
      <c r="B498" s="118"/>
    </row>
    <row r="499" spans="2:2" x14ac:dyDescent="0.25">
      <c r="B499" s="118"/>
    </row>
    <row r="500" spans="2:2" x14ac:dyDescent="0.25">
      <c r="B500" s="118"/>
    </row>
    <row r="501" spans="2:2" x14ac:dyDescent="0.25">
      <c r="B501" s="118"/>
    </row>
    <row r="502" spans="2:2" x14ac:dyDescent="0.25">
      <c r="B502" s="118"/>
    </row>
    <row r="503" spans="2:2" x14ac:dyDescent="0.25">
      <c r="B503" s="118"/>
    </row>
    <row r="504" spans="2:2" x14ac:dyDescent="0.25">
      <c r="B504" s="118"/>
    </row>
    <row r="505" spans="2:2" x14ac:dyDescent="0.25">
      <c r="B505" s="118"/>
    </row>
    <row r="506" spans="2:2" x14ac:dyDescent="0.25">
      <c r="B506" s="118"/>
    </row>
    <row r="507" spans="2:2" x14ac:dyDescent="0.25">
      <c r="B507" s="118"/>
    </row>
    <row r="508" spans="2:2" x14ac:dyDescent="0.25">
      <c r="B508" s="118"/>
    </row>
    <row r="509" spans="2:2" x14ac:dyDescent="0.25">
      <c r="B509" s="118"/>
    </row>
    <row r="510" spans="2:2" x14ac:dyDescent="0.25">
      <c r="B510" s="118"/>
    </row>
    <row r="511" spans="2:2" x14ac:dyDescent="0.25">
      <c r="B511" s="118"/>
    </row>
    <row r="512" spans="2:2" x14ac:dyDescent="0.25">
      <c r="B512" s="118"/>
    </row>
    <row r="513" spans="2:2" x14ac:dyDescent="0.25">
      <c r="B513" s="118"/>
    </row>
    <row r="514" spans="2:2" x14ac:dyDescent="0.25">
      <c r="B514" s="118"/>
    </row>
    <row r="515" spans="2:2" x14ac:dyDescent="0.25">
      <c r="B515" s="118"/>
    </row>
    <row r="516" spans="2:2" x14ac:dyDescent="0.25">
      <c r="B516" s="118"/>
    </row>
    <row r="517" spans="2:2" x14ac:dyDescent="0.25">
      <c r="B517" s="118"/>
    </row>
    <row r="518" spans="2:2" x14ac:dyDescent="0.25">
      <c r="B518" s="118"/>
    </row>
    <row r="519" spans="2:2" x14ac:dyDescent="0.25">
      <c r="B519" s="118"/>
    </row>
    <row r="520" spans="2:2" x14ac:dyDescent="0.25">
      <c r="B520" s="118"/>
    </row>
    <row r="521" spans="2:2" x14ac:dyDescent="0.25">
      <c r="B521" s="118"/>
    </row>
    <row r="522" spans="2:2" x14ac:dyDescent="0.25">
      <c r="B522" s="118"/>
    </row>
    <row r="523" spans="2:2" x14ac:dyDescent="0.25">
      <c r="B523" s="118"/>
    </row>
    <row r="524" spans="2:2" x14ac:dyDescent="0.25">
      <c r="B524" s="118"/>
    </row>
    <row r="525" spans="2:2" x14ac:dyDescent="0.25">
      <c r="B525" s="118"/>
    </row>
    <row r="526" spans="2:2" x14ac:dyDescent="0.25">
      <c r="B526" s="118"/>
    </row>
    <row r="527" spans="2:2" x14ac:dyDescent="0.25">
      <c r="B527" s="118"/>
    </row>
    <row r="528" spans="2:2" x14ac:dyDescent="0.25">
      <c r="B528" s="118"/>
    </row>
    <row r="529" spans="2:2" x14ac:dyDescent="0.25">
      <c r="B529" s="118"/>
    </row>
    <row r="530" spans="2:2" x14ac:dyDescent="0.25">
      <c r="B530" s="118"/>
    </row>
    <row r="531" spans="2:2" x14ac:dyDescent="0.25">
      <c r="B531" s="118"/>
    </row>
    <row r="532" spans="2:2" x14ac:dyDescent="0.25">
      <c r="B532" s="118"/>
    </row>
    <row r="533" spans="2:2" x14ac:dyDescent="0.25">
      <c r="B533" s="118"/>
    </row>
    <row r="534" spans="2:2" x14ac:dyDescent="0.25">
      <c r="B534" s="118"/>
    </row>
    <row r="535" spans="2:2" x14ac:dyDescent="0.25">
      <c r="B535" s="118"/>
    </row>
    <row r="536" spans="2:2" x14ac:dyDescent="0.25">
      <c r="B536" s="118"/>
    </row>
    <row r="537" spans="2:2" x14ac:dyDescent="0.25">
      <c r="B537" s="118"/>
    </row>
    <row r="538" spans="2:2" x14ac:dyDescent="0.25">
      <c r="B538" s="118"/>
    </row>
    <row r="539" spans="2:2" x14ac:dyDescent="0.25">
      <c r="B539" s="118"/>
    </row>
    <row r="540" spans="2:2" x14ac:dyDescent="0.25">
      <c r="B540" s="118"/>
    </row>
    <row r="541" spans="2:2" x14ac:dyDescent="0.25">
      <c r="B541" s="118"/>
    </row>
    <row r="542" spans="2:2" x14ac:dyDescent="0.25">
      <c r="B542" s="118"/>
    </row>
    <row r="543" spans="2:2" x14ac:dyDescent="0.25">
      <c r="B543" s="118"/>
    </row>
    <row r="544" spans="2:2" x14ac:dyDescent="0.25">
      <c r="B544" s="118"/>
    </row>
    <row r="545" spans="2:2" x14ac:dyDescent="0.25">
      <c r="B545" s="118"/>
    </row>
    <row r="546" spans="2:2" x14ac:dyDescent="0.25">
      <c r="B546" s="118"/>
    </row>
    <row r="547" spans="2:2" x14ac:dyDescent="0.25">
      <c r="B547" s="118"/>
    </row>
    <row r="548" spans="2:2" x14ac:dyDescent="0.25">
      <c r="B548" s="118"/>
    </row>
    <row r="549" spans="2:2" x14ac:dyDescent="0.25">
      <c r="B549" s="118"/>
    </row>
    <row r="550" spans="2:2" x14ac:dyDescent="0.25">
      <c r="B550" s="118"/>
    </row>
    <row r="551" spans="2:2" x14ac:dyDescent="0.25">
      <c r="B551" s="118"/>
    </row>
    <row r="552" spans="2:2" x14ac:dyDescent="0.25">
      <c r="B552" s="118"/>
    </row>
    <row r="553" spans="2:2" x14ac:dyDescent="0.25">
      <c r="B553" s="118"/>
    </row>
    <row r="554" spans="2:2" x14ac:dyDescent="0.25">
      <c r="B554" s="118"/>
    </row>
    <row r="555" spans="2:2" x14ac:dyDescent="0.25">
      <c r="B555" s="118"/>
    </row>
    <row r="556" spans="2:2" x14ac:dyDescent="0.25">
      <c r="B556" s="118"/>
    </row>
    <row r="557" spans="2:2" x14ac:dyDescent="0.25">
      <c r="B557" s="118"/>
    </row>
    <row r="558" spans="2:2" x14ac:dyDescent="0.25">
      <c r="B558" s="118"/>
    </row>
    <row r="559" spans="2:2" x14ac:dyDescent="0.25">
      <c r="B559" s="118"/>
    </row>
    <row r="560" spans="2:2" x14ac:dyDescent="0.25">
      <c r="B560" s="118"/>
    </row>
    <row r="561" spans="2:2" x14ac:dyDescent="0.25">
      <c r="B561" s="118"/>
    </row>
    <row r="562" spans="2:2" x14ac:dyDescent="0.25">
      <c r="B562" s="118"/>
    </row>
    <row r="563" spans="2:2" x14ac:dyDescent="0.25">
      <c r="B563" s="118"/>
    </row>
    <row r="564" spans="2:2" x14ac:dyDescent="0.25">
      <c r="B564" s="118"/>
    </row>
    <row r="565" spans="2:2" x14ac:dyDescent="0.25">
      <c r="B565" s="118"/>
    </row>
    <row r="566" spans="2:2" x14ac:dyDescent="0.25">
      <c r="B566" s="118"/>
    </row>
    <row r="567" spans="2:2" x14ac:dyDescent="0.25">
      <c r="B567" s="118"/>
    </row>
    <row r="568" spans="2:2" x14ac:dyDescent="0.25">
      <c r="B568" s="118"/>
    </row>
    <row r="569" spans="2:2" x14ac:dyDescent="0.25">
      <c r="B569" s="118"/>
    </row>
    <row r="570" spans="2:2" x14ac:dyDescent="0.25">
      <c r="B570" s="118"/>
    </row>
    <row r="571" spans="2:2" x14ac:dyDescent="0.25">
      <c r="B571" s="118"/>
    </row>
    <row r="572" spans="2:2" x14ac:dyDescent="0.25">
      <c r="B572" s="118"/>
    </row>
    <row r="573" spans="2:2" x14ac:dyDescent="0.25">
      <c r="B573" s="118"/>
    </row>
    <row r="574" spans="2:2" x14ac:dyDescent="0.25">
      <c r="B574" s="118"/>
    </row>
    <row r="575" spans="2:2" x14ac:dyDescent="0.25">
      <c r="B575" s="118"/>
    </row>
    <row r="576" spans="2:2" x14ac:dyDescent="0.25">
      <c r="B576" s="118"/>
    </row>
    <row r="577" spans="2:2" x14ac:dyDescent="0.25">
      <c r="B577" s="118"/>
    </row>
    <row r="578" spans="2:2" x14ac:dyDescent="0.25">
      <c r="B578" s="118"/>
    </row>
    <row r="579" spans="2:2" x14ac:dyDescent="0.25">
      <c r="B579" s="118"/>
    </row>
    <row r="580" spans="2:2" x14ac:dyDescent="0.25">
      <c r="B580" s="118"/>
    </row>
    <row r="581" spans="2:2" x14ac:dyDescent="0.25">
      <c r="B581" s="118"/>
    </row>
    <row r="582" spans="2:2" x14ac:dyDescent="0.25">
      <c r="B582" s="118"/>
    </row>
    <row r="583" spans="2:2" x14ac:dyDescent="0.25">
      <c r="B583" s="118"/>
    </row>
    <row r="584" spans="2:2" x14ac:dyDescent="0.25">
      <c r="B584" s="118"/>
    </row>
    <row r="585" spans="2:2" x14ac:dyDescent="0.25">
      <c r="B585" s="118"/>
    </row>
    <row r="586" spans="2:2" x14ac:dyDescent="0.25">
      <c r="B586" s="118"/>
    </row>
    <row r="587" spans="2:2" x14ac:dyDescent="0.25">
      <c r="B587" s="118"/>
    </row>
    <row r="588" spans="2:2" x14ac:dyDescent="0.25">
      <c r="B588" s="118"/>
    </row>
    <row r="589" spans="2:2" x14ac:dyDescent="0.25">
      <c r="B589" s="118"/>
    </row>
    <row r="590" spans="2:2" x14ac:dyDescent="0.25">
      <c r="B590" s="118"/>
    </row>
    <row r="591" spans="2:2" x14ac:dyDescent="0.25">
      <c r="B591" s="118"/>
    </row>
    <row r="592" spans="2:2" x14ac:dyDescent="0.25">
      <c r="B592" s="118"/>
    </row>
    <row r="593" spans="2:2" x14ac:dyDescent="0.25">
      <c r="B593" s="118"/>
    </row>
    <row r="594" spans="2:2" x14ac:dyDescent="0.25">
      <c r="B594" s="118"/>
    </row>
    <row r="595" spans="2:2" x14ac:dyDescent="0.25">
      <c r="B595" s="118"/>
    </row>
    <row r="596" spans="2:2" x14ac:dyDescent="0.25">
      <c r="B596" s="118"/>
    </row>
    <row r="597" spans="2:2" x14ac:dyDescent="0.25">
      <c r="B597" s="118"/>
    </row>
    <row r="598" spans="2:2" x14ac:dyDescent="0.25">
      <c r="B598" s="118"/>
    </row>
    <row r="599" spans="2:2" x14ac:dyDescent="0.25">
      <c r="B599" s="118"/>
    </row>
    <row r="600" spans="2:2" x14ac:dyDescent="0.25">
      <c r="B600" s="118"/>
    </row>
    <row r="601" spans="2:2" x14ac:dyDescent="0.25">
      <c r="B601" s="118"/>
    </row>
    <row r="602" spans="2:2" x14ac:dyDescent="0.25">
      <c r="B602" s="118"/>
    </row>
    <row r="603" spans="2:2" x14ac:dyDescent="0.25">
      <c r="B603" s="118"/>
    </row>
    <row r="604" spans="2:2" x14ac:dyDescent="0.25">
      <c r="B604" s="118"/>
    </row>
    <row r="605" spans="2:2" x14ac:dyDescent="0.25">
      <c r="B605" s="118"/>
    </row>
    <row r="606" spans="2:2" x14ac:dyDescent="0.25">
      <c r="B606" s="118"/>
    </row>
    <row r="607" spans="2:2" x14ac:dyDescent="0.25">
      <c r="B607" s="118"/>
    </row>
    <row r="608" spans="2:2" x14ac:dyDescent="0.25">
      <c r="B608" s="118"/>
    </row>
    <row r="609" spans="2:2" x14ac:dyDescent="0.25">
      <c r="B609" s="118"/>
    </row>
    <row r="610" spans="2:2" x14ac:dyDescent="0.25">
      <c r="B610" s="118"/>
    </row>
    <row r="611" spans="2:2" x14ac:dyDescent="0.25">
      <c r="B611" s="118"/>
    </row>
    <row r="612" spans="2:2" x14ac:dyDescent="0.25">
      <c r="B612" s="118"/>
    </row>
    <row r="613" spans="2:2" x14ac:dyDescent="0.25">
      <c r="B613" s="118"/>
    </row>
    <row r="614" spans="2:2" x14ac:dyDescent="0.25">
      <c r="B614" s="118"/>
    </row>
    <row r="615" spans="2:2" x14ac:dyDescent="0.25">
      <c r="B615" s="118"/>
    </row>
    <row r="616" spans="2:2" x14ac:dyDescent="0.25">
      <c r="B616" s="118"/>
    </row>
    <row r="617" spans="2:2" x14ac:dyDescent="0.25">
      <c r="B617" s="118"/>
    </row>
    <row r="618" spans="2:2" x14ac:dyDescent="0.25">
      <c r="B618" s="118"/>
    </row>
    <row r="619" spans="2:2" x14ac:dyDescent="0.25">
      <c r="B619" s="118"/>
    </row>
    <row r="620" spans="2:2" x14ac:dyDescent="0.25">
      <c r="B620" s="118"/>
    </row>
    <row r="621" spans="2:2" x14ac:dyDescent="0.25">
      <c r="B621" s="118"/>
    </row>
    <row r="622" spans="2:2" x14ac:dyDescent="0.25">
      <c r="B622" s="118"/>
    </row>
    <row r="623" spans="2:2" x14ac:dyDescent="0.25">
      <c r="B623" s="118"/>
    </row>
    <row r="624" spans="2:2" x14ac:dyDescent="0.25">
      <c r="B624" s="118"/>
    </row>
    <row r="625" spans="2:2" x14ac:dyDescent="0.25">
      <c r="B625" s="118"/>
    </row>
    <row r="626" spans="2:2" x14ac:dyDescent="0.25">
      <c r="B626" s="118"/>
    </row>
    <row r="627" spans="2:2" x14ac:dyDescent="0.25">
      <c r="B627" s="118"/>
    </row>
    <row r="628" spans="2:2" x14ac:dyDescent="0.25">
      <c r="B628" s="118"/>
    </row>
    <row r="629" spans="2:2" x14ac:dyDescent="0.25">
      <c r="B629" s="118"/>
    </row>
    <row r="630" spans="2:2" x14ac:dyDescent="0.25">
      <c r="B630" s="118"/>
    </row>
    <row r="631" spans="2:2" x14ac:dyDescent="0.25">
      <c r="B631" s="118"/>
    </row>
    <row r="632" spans="2:2" x14ac:dyDescent="0.25">
      <c r="B632" s="118"/>
    </row>
    <row r="633" spans="2:2" x14ac:dyDescent="0.25">
      <c r="B633" s="118"/>
    </row>
    <row r="634" spans="2:2" x14ac:dyDescent="0.25">
      <c r="B634" s="118"/>
    </row>
    <row r="635" spans="2:2" x14ac:dyDescent="0.25">
      <c r="B635" s="118"/>
    </row>
    <row r="636" spans="2:2" x14ac:dyDescent="0.25">
      <c r="B636" s="118"/>
    </row>
    <row r="637" spans="2:2" x14ac:dyDescent="0.25">
      <c r="B637" s="118"/>
    </row>
    <row r="638" spans="2:2" x14ac:dyDescent="0.25">
      <c r="B638" s="118"/>
    </row>
    <row r="639" spans="2:2" x14ac:dyDescent="0.25">
      <c r="B639" s="118"/>
    </row>
    <row r="640" spans="2:2" x14ac:dyDescent="0.25">
      <c r="B640" s="118"/>
    </row>
    <row r="641" spans="2:2" x14ac:dyDescent="0.25">
      <c r="B641" s="118"/>
    </row>
    <row r="642" spans="2:2" x14ac:dyDescent="0.25">
      <c r="B642" s="118"/>
    </row>
    <row r="643" spans="2:2" x14ac:dyDescent="0.25">
      <c r="B643" s="118"/>
    </row>
    <row r="644" spans="2:2" x14ac:dyDescent="0.25">
      <c r="B644" s="118"/>
    </row>
    <row r="645" spans="2:2" x14ac:dyDescent="0.25">
      <c r="B645" s="118"/>
    </row>
    <row r="646" spans="2:2" x14ac:dyDescent="0.25">
      <c r="B646" s="118"/>
    </row>
    <row r="647" spans="2:2" x14ac:dyDescent="0.25">
      <c r="B647" s="118"/>
    </row>
    <row r="648" spans="2:2" x14ac:dyDescent="0.25">
      <c r="B648" s="118"/>
    </row>
    <row r="649" spans="2:2" x14ac:dyDescent="0.25">
      <c r="B649" s="118"/>
    </row>
    <row r="650" spans="2:2" x14ac:dyDescent="0.25">
      <c r="B650" s="118"/>
    </row>
    <row r="651" spans="2:2" x14ac:dyDescent="0.25">
      <c r="B651" s="118"/>
    </row>
    <row r="652" spans="2:2" x14ac:dyDescent="0.25">
      <c r="B652" s="118"/>
    </row>
    <row r="653" spans="2:2" x14ac:dyDescent="0.25">
      <c r="B653" s="118"/>
    </row>
    <row r="654" spans="2:2" x14ac:dyDescent="0.25">
      <c r="B654" s="118"/>
    </row>
    <row r="655" spans="2:2" x14ac:dyDescent="0.25">
      <c r="B655" s="118"/>
    </row>
    <row r="656" spans="2:2" x14ac:dyDescent="0.25">
      <c r="B656" s="118"/>
    </row>
    <row r="657" spans="2:2" x14ac:dyDescent="0.25">
      <c r="B657" s="118"/>
    </row>
    <row r="658" spans="2:2" x14ac:dyDescent="0.25">
      <c r="B658" s="118"/>
    </row>
    <row r="659" spans="2:2" x14ac:dyDescent="0.25">
      <c r="B659" s="118"/>
    </row>
    <row r="660" spans="2:2" x14ac:dyDescent="0.25">
      <c r="B660" s="118"/>
    </row>
    <row r="661" spans="2:2" x14ac:dyDescent="0.25">
      <c r="B661" s="118"/>
    </row>
    <row r="662" spans="2:2" x14ac:dyDescent="0.25">
      <c r="B662" s="118"/>
    </row>
    <row r="663" spans="2:2" x14ac:dyDescent="0.25">
      <c r="B663" s="118"/>
    </row>
    <row r="664" spans="2:2" x14ac:dyDescent="0.25">
      <c r="B664" s="118"/>
    </row>
    <row r="665" spans="2:2" x14ac:dyDescent="0.25">
      <c r="B665" s="118"/>
    </row>
    <row r="666" spans="2:2" x14ac:dyDescent="0.25">
      <c r="B666" s="118"/>
    </row>
    <row r="667" spans="2:2" x14ac:dyDescent="0.25">
      <c r="B667" s="118"/>
    </row>
    <row r="668" spans="2:2" x14ac:dyDescent="0.25">
      <c r="B668" s="118"/>
    </row>
    <row r="669" spans="2:2" x14ac:dyDescent="0.25">
      <c r="B669" s="118"/>
    </row>
    <row r="670" spans="2:2" x14ac:dyDescent="0.25">
      <c r="B670" s="118"/>
    </row>
    <row r="671" spans="2:2" x14ac:dyDescent="0.25">
      <c r="B671" s="118"/>
    </row>
    <row r="672" spans="2:2" x14ac:dyDescent="0.25">
      <c r="B672" s="118"/>
    </row>
    <row r="673" spans="2:2" x14ac:dyDescent="0.25">
      <c r="B673" s="118"/>
    </row>
    <row r="674" spans="2:2" x14ac:dyDescent="0.25">
      <c r="B674" s="118"/>
    </row>
    <row r="675" spans="2:2" x14ac:dyDescent="0.25">
      <c r="B675" s="118"/>
    </row>
    <row r="676" spans="2:2" x14ac:dyDescent="0.25">
      <c r="B676" s="118"/>
    </row>
    <row r="677" spans="2:2" x14ac:dyDescent="0.25">
      <c r="B677" s="118"/>
    </row>
    <row r="678" spans="2:2" x14ac:dyDescent="0.25">
      <c r="B678" s="118"/>
    </row>
    <row r="679" spans="2:2" x14ac:dyDescent="0.25">
      <c r="B679" s="118"/>
    </row>
    <row r="680" spans="2:2" x14ac:dyDescent="0.25">
      <c r="B680" s="118"/>
    </row>
    <row r="681" spans="2:2" x14ac:dyDescent="0.25">
      <c r="B681" s="118"/>
    </row>
    <row r="682" spans="2:2" x14ac:dyDescent="0.25">
      <c r="B682" s="118"/>
    </row>
    <row r="683" spans="2:2" x14ac:dyDescent="0.25">
      <c r="B683" s="118"/>
    </row>
    <row r="684" spans="2:2" x14ac:dyDescent="0.25">
      <c r="B684" s="118"/>
    </row>
    <row r="685" spans="2:2" x14ac:dyDescent="0.25">
      <c r="B685" s="118"/>
    </row>
    <row r="686" spans="2:2" x14ac:dyDescent="0.25">
      <c r="B686" s="118"/>
    </row>
    <row r="687" spans="2:2" x14ac:dyDescent="0.25">
      <c r="B687" s="118"/>
    </row>
    <row r="688" spans="2:2" x14ac:dyDescent="0.25">
      <c r="B688" s="118"/>
    </row>
    <row r="689" spans="2:2" x14ac:dyDescent="0.25">
      <c r="B689" s="118"/>
    </row>
    <row r="690" spans="2:2" x14ac:dyDescent="0.25">
      <c r="B690" s="118"/>
    </row>
    <row r="691" spans="2:2" x14ac:dyDescent="0.25">
      <c r="B691" s="118"/>
    </row>
    <row r="692" spans="2:2" x14ac:dyDescent="0.25">
      <c r="B692" s="118"/>
    </row>
    <row r="693" spans="2:2" x14ac:dyDescent="0.25">
      <c r="B693" s="118"/>
    </row>
    <row r="694" spans="2:2" x14ac:dyDescent="0.25">
      <c r="B694" s="118"/>
    </row>
    <row r="695" spans="2:2" x14ac:dyDescent="0.25">
      <c r="B695" s="118"/>
    </row>
    <row r="696" spans="2:2" x14ac:dyDescent="0.25">
      <c r="B696" s="118"/>
    </row>
    <row r="697" spans="2:2" x14ac:dyDescent="0.25">
      <c r="B697" s="118"/>
    </row>
    <row r="698" spans="2:2" x14ac:dyDescent="0.25">
      <c r="B698" s="118"/>
    </row>
    <row r="699" spans="2:2" x14ac:dyDescent="0.25">
      <c r="B699" s="118"/>
    </row>
    <row r="700" spans="2:2" x14ac:dyDescent="0.25">
      <c r="B700" s="118"/>
    </row>
    <row r="701" spans="2:2" x14ac:dyDescent="0.25">
      <c r="B701" s="118"/>
    </row>
    <row r="702" spans="2:2" x14ac:dyDescent="0.25">
      <c r="B702" s="118"/>
    </row>
    <row r="703" spans="2:2" x14ac:dyDescent="0.25">
      <c r="B703" s="118"/>
    </row>
    <row r="704" spans="2:2" x14ac:dyDescent="0.25">
      <c r="B704" s="118"/>
    </row>
    <row r="705" spans="2:2" x14ac:dyDescent="0.25">
      <c r="B705" s="118"/>
    </row>
    <row r="706" spans="2:2" x14ac:dyDescent="0.25">
      <c r="B706" s="118"/>
    </row>
    <row r="707" spans="2:2" x14ac:dyDescent="0.25">
      <c r="B707" s="118"/>
    </row>
    <row r="708" spans="2:2" x14ac:dyDescent="0.25">
      <c r="B708" s="118"/>
    </row>
    <row r="709" spans="2:2" x14ac:dyDescent="0.25">
      <c r="B709" s="118"/>
    </row>
    <row r="710" spans="2:2" x14ac:dyDescent="0.25">
      <c r="B710" s="118"/>
    </row>
    <row r="711" spans="2:2" x14ac:dyDescent="0.25">
      <c r="B711" s="118"/>
    </row>
    <row r="712" spans="2:2" x14ac:dyDescent="0.25">
      <c r="B712" s="118"/>
    </row>
    <row r="713" spans="2:2" x14ac:dyDescent="0.25">
      <c r="B713" s="118"/>
    </row>
    <row r="714" spans="2:2" x14ac:dyDescent="0.25">
      <c r="B714" s="118"/>
    </row>
    <row r="715" spans="2:2" x14ac:dyDescent="0.25">
      <c r="B715" s="118"/>
    </row>
    <row r="716" spans="2:2" x14ac:dyDescent="0.25">
      <c r="B716" s="118"/>
    </row>
    <row r="717" spans="2:2" x14ac:dyDescent="0.25">
      <c r="B717" s="118"/>
    </row>
    <row r="718" spans="2:2" x14ac:dyDescent="0.25">
      <c r="B718" s="118"/>
    </row>
    <row r="719" spans="2:2" x14ac:dyDescent="0.25">
      <c r="B719" s="118"/>
    </row>
    <row r="720" spans="2:2" x14ac:dyDescent="0.25">
      <c r="B720" s="118"/>
    </row>
    <row r="721" spans="2:2" x14ac:dyDescent="0.25">
      <c r="B721" s="118"/>
    </row>
    <row r="722" spans="2:2" x14ac:dyDescent="0.25">
      <c r="B722" s="118"/>
    </row>
    <row r="723" spans="2:2" x14ac:dyDescent="0.25">
      <c r="B723" s="118"/>
    </row>
    <row r="724" spans="2:2" x14ac:dyDescent="0.25">
      <c r="B724" s="118"/>
    </row>
    <row r="725" spans="2:2" x14ac:dyDescent="0.25">
      <c r="B725" s="118"/>
    </row>
    <row r="726" spans="2:2" x14ac:dyDescent="0.25">
      <c r="B726" s="118"/>
    </row>
    <row r="727" spans="2:2" x14ac:dyDescent="0.25">
      <c r="B727" s="118"/>
    </row>
    <row r="728" spans="2:2" x14ac:dyDescent="0.25">
      <c r="B728" s="118"/>
    </row>
    <row r="729" spans="2:2" x14ac:dyDescent="0.25">
      <c r="B729" s="118"/>
    </row>
    <row r="730" spans="2:2" x14ac:dyDescent="0.25">
      <c r="B730" s="118"/>
    </row>
    <row r="731" spans="2:2" x14ac:dyDescent="0.25">
      <c r="B731" s="118"/>
    </row>
    <row r="732" spans="2:2" x14ac:dyDescent="0.25">
      <c r="B732" s="118"/>
    </row>
    <row r="733" spans="2:2" x14ac:dyDescent="0.25">
      <c r="B733" s="118"/>
    </row>
    <row r="734" spans="2:2" x14ac:dyDescent="0.25">
      <c r="B734" s="118"/>
    </row>
    <row r="735" spans="2:2" x14ac:dyDescent="0.25">
      <c r="B735" s="118"/>
    </row>
    <row r="736" spans="2:2" x14ac:dyDescent="0.25">
      <c r="B736" s="118"/>
    </row>
    <row r="737" spans="2:2" x14ac:dyDescent="0.25">
      <c r="B737" s="118"/>
    </row>
    <row r="738" spans="2:2" x14ac:dyDescent="0.25">
      <c r="B738" s="118"/>
    </row>
    <row r="739" spans="2:2" x14ac:dyDescent="0.25">
      <c r="B739" s="118"/>
    </row>
    <row r="740" spans="2:2" x14ac:dyDescent="0.25">
      <c r="B740" s="118"/>
    </row>
    <row r="741" spans="2:2" x14ac:dyDescent="0.25">
      <c r="B741" s="118"/>
    </row>
    <row r="742" spans="2:2" x14ac:dyDescent="0.25">
      <c r="B742" s="118"/>
    </row>
    <row r="743" spans="2:2" x14ac:dyDescent="0.25">
      <c r="B743" s="118"/>
    </row>
    <row r="744" spans="2:2" x14ac:dyDescent="0.25">
      <c r="B744" s="118"/>
    </row>
    <row r="745" spans="2:2" x14ac:dyDescent="0.25">
      <c r="B745" s="118"/>
    </row>
    <row r="746" spans="2:2" x14ac:dyDescent="0.25">
      <c r="B746" s="118"/>
    </row>
    <row r="747" spans="2:2" x14ac:dyDescent="0.25">
      <c r="B747" s="118"/>
    </row>
    <row r="748" spans="2:2" x14ac:dyDescent="0.25">
      <c r="B748" s="118"/>
    </row>
    <row r="749" spans="2:2" x14ac:dyDescent="0.25">
      <c r="B749" s="118"/>
    </row>
    <row r="750" spans="2:2" x14ac:dyDescent="0.25">
      <c r="B750" s="118"/>
    </row>
    <row r="751" spans="2:2" x14ac:dyDescent="0.25">
      <c r="B751" s="118"/>
    </row>
    <row r="752" spans="2:2" x14ac:dyDescent="0.25">
      <c r="B752" s="118"/>
    </row>
    <row r="753" spans="2:2" x14ac:dyDescent="0.25">
      <c r="B753" s="118"/>
    </row>
    <row r="754" spans="2:2" x14ac:dyDescent="0.25">
      <c r="B754" s="118"/>
    </row>
    <row r="755" spans="2:2" x14ac:dyDescent="0.25">
      <c r="B755" s="118"/>
    </row>
    <row r="756" spans="2:2" x14ac:dyDescent="0.25">
      <c r="B756" s="118"/>
    </row>
    <row r="757" spans="2:2" x14ac:dyDescent="0.25">
      <c r="B757" s="118"/>
    </row>
    <row r="758" spans="2:2" x14ac:dyDescent="0.25">
      <c r="B758" s="118"/>
    </row>
    <row r="759" spans="2:2" x14ac:dyDescent="0.25">
      <c r="B759" s="118"/>
    </row>
    <row r="760" spans="2:2" x14ac:dyDescent="0.25">
      <c r="B760" s="118"/>
    </row>
    <row r="761" spans="2:2" x14ac:dyDescent="0.25">
      <c r="B761" s="118"/>
    </row>
    <row r="762" spans="2:2" x14ac:dyDescent="0.25">
      <c r="B762" s="118"/>
    </row>
    <row r="763" spans="2:2" x14ac:dyDescent="0.25">
      <c r="B763" s="118"/>
    </row>
    <row r="764" spans="2:2" x14ac:dyDescent="0.25">
      <c r="B764" s="118"/>
    </row>
    <row r="765" spans="2:2" x14ac:dyDescent="0.25">
      <c r="B765" s="118"/>
    </row>
    <row r="766" spans="2:2" x14ac:dyDescent="0.25">
      <c r="B766" s="118"/>
    </row>
    <row r="767" spans="2:2" x14ac:dyDescent="0.25">
      <c r="B767" s="118"/>
    </row>
    <row r="768" spans="2:2" x14ac:dyDescent="0.25">
      <c r="B768" s="118"/>
    </row>
    <row r="769" spans="2:2" x14ac:dyDescent="0.25">
      <c r="B769" s="118"/>
    </row>
    <row r="770" spans="2:2" x14ac:dyDescent="0.25">
      <c r="B770" s="118"/>
    </row>
    <row r="771" spans="2:2" x14ac:dyDescent="0.25">
      <c r="B771" s="118"/>
    </row>
    <row r="772" spans="2:2" x14ac:dyDescent="0.25">
      <c r="B772" s="118"/>
    </row>
    <row r="773" spans="2:2" x14ac:dyDescent="0.25">
      <c r="B773" s="118"/>
    </row>
    <row r="774" spans="2:2" x14ac:dyDescent="0.25">
      <c r="B774" s="118"/>
    </row>
    <row r="775" spans="2:2" x14ac:dyDescent="0.25">
      <c r="B775" s="118"/>
    </row>
    <row r="776" spans="2:2" x14ac:dyDescent="0.25">
      <c r="B776" s="118"/>
    </row>
    <row r="777" spans="2:2" x14ac:dyDescent="0.25">
      <c r="B777" s="118"/>
    </row>
    <row r="778" spans="2:2" x14ac:dyDescent="0.25">
      <c r="B778" s="118"/>
    </row>
    <row r="779" spans="2:2" x14ac:dyDescent="0.25">
      <c r="B779" s="118"/>
    </row>
    <row r="780" spans="2:2" x14ac:dyDescent="0.25">
      <c r="B780" s="118"/>
    </row>
    <row r="781" spans="2:2" x14ac:dyDescent="0.25">
      <c r="B781" s="118"/>
    </row>
    <row r="782" spans="2:2" x14ac:dyDescent="0.25">
      <c r="B782" s="118"/>
    </row>
    <row r="783" spans="2:2" x14ac:dyDescent="0.25">
      <c r="B783" s="118"/>
    </row>
    <row r="784" spans="2:2" x14ac:dyDescent="0.25">
      <c r="B784" s="118"/>
    </row>
    <row r="785" spans="2:2" x14ac:dyDescent="0.25">
      <c r="B785" s="118"/>
    </row>
    <row r="786" spans="2:2" x14ac:dyDescent="0.25">
      <c r="B786" s="118"/>
    </row>
    <row r="787" spans="2:2" x14ac:dyDescent="0.25">
      <c r="B787" s="118"/>
    </row>
    <row r="788" spans="2:2" x14ac:dyDescent="0.25">
      <c r="B788" s="118"/>
    </row>
    <row r="789" spans="2:2" x14ac:dyDescent="0.25">
      <c r="B789" s="118"/>
    </row>
    <row r="790" spans="2:2" x14ac:dyDescent="0.25">
      <c r="B790" s="118"/>
    </row>
    <row r="791" spans="2:2" x14ac:dyDescent="0.25">
      <c r="B791" s="118"/>
    </row>
    <row r="792" spans="2:2" x14ac:dyDescent="0.25">
      <c r="B792" s="118"/>
    </row>
    <row r="793" spans="2:2" x14ac:dyDescent="0.25">
      <c r="B793" s="118"/>
    </row>
    <row r="794" spans="2:2" x14ac:dyDescent="0.25">
      <c r="B794" s="118"/>
    </row>
    <row r="795" spans="2:2" x14ac:dyDescent="0.25">
      <c r="B795" s="118"/>
    </row>
    <row r="796" spans="2:2" x14ac:dyDescent="0.25">
      <c r="B796" s="118"/>
    </row>
    <row r="797" spans="2:2" x14ac:dyDescent="0.25">
      <c r="B797" s="118"/>
    </row>
    <row r="798" spans="2:2" x14ac:dyDescent="0.25">
      <c r="B798" s="118"/>
    </row>
    <row r="799" spans="2:2" x14ac:dyDescent="0.25">
      <c r="B799" s="118"/>
    </row>
    <row r="800" spans="2:2" x14ac:dyDescent="0.25">
      <c r="B800" s="118"/>
    </row>
    <row r="801" spans="2:2" x14ac:dyDescent="0.25">
      <c r="B801" s="118"/>
    </row>
    <row r="802" spans="2:2" x14ac:dyDescent="0.25">
      <c r="B802" s="118"/>
    </row>
    <row r="803" spans="2:2" x14ac:dyDescent="0.25">
      <c r="B803" s="118"/>
    </row>
    <row r="804" spans="2:2" x14ac:dyDescent="0.25">
      <c r="B804" s="118"/>
    </row>
    <row r="805" spans="2:2" x14ac:dyDescent="0.25">
      <c r="B805" s="118"/>
    </row>
    <row r="806" spans="2:2" x14ac:dyDescent="0.25">
      <c r="B806" s="118"/>
    </row>
    <row r="807" spans="2:2" x14ac:dyDescent="0.25">
      <c r="B807" s="118"/>
    </row>
    <row r="808" spans="2:2" x14ac:dyDescent="0.25">
      <c r="B808" s="118"/>
    </row>
    <row r="809" spans="2:2" x14ac:dyDescent="0.25">
      <c r="B809" s="118"/>
    </row>
    <row r="810" spans="2:2" x14ac:dyDescent="0.25">
      <c r="B810" s="118"/>
    </row>
    <row r="811" spans="2:2" x14ac:dyDescent="0.25">
      <c r="B811" s="118"/>
    </row>
    <row r="812" spans="2:2" x14ac:dyDescent="0.25">
      <c r="B812" s="118"/>
    </row>
    <row r="813" spans="2:2" x14ac:dyDescent="0.25">
      <c r="B813" s="118"/>
    </row>
    <row r="814" spans="2:2" x14ac:dyDescent="0.25">
      <c r="B814" s="118"/>
    </row>
    <row r="815" spans="2:2" x14ac:dyDescent="0.25">
      <c r="B815" s="118"/>
    </row>
    <row r="816" spans="2:2" x14ac:dyDescent="0.25">
      <c r="B816" s="118"/>
    </row>
    <row r="817" spans="2:2" x14ac:dyDescent="0.25">
      <c r="B817" s="118"/>
    </row>
    <row r="818" spans="2:2" x14ac:dyDescent="0.25">
      <c r="B818" s="118"/>
    </row>
    <row r="819" spans="2:2" x14ac:dyDescent="0.25">
      <c r="B819" s="118"/>
    </row>
    <row r="820" spans="2:2" x14ac:dyDescent="0.25">
      <c r="B820" s="118"/>
    </row>
    <row r="821" spans="2:2" x14ac:dyDescent="0.25">
      <c r="B821" s="118"/>
    </row>
    <row r="822" spans="2:2" x14ac:dyDescent="0.25">
      <c r="B822" s="118"/>
    </row>
    <row r="823" spans="2:2" x14ac:dyDescent="0.25">
      <c r="B823" s="118"/>
    </row>
    <row r="824" spans="2:2" x14ac:dyDescent="0.25">
      <c r="B824" s="118"/>
    </row>
    <row r="825" spans="2:2" x14ac:dyDescent="0.25">
      <c r="B825" s="118"/>
    </row>
    <row r="826" spans="2:2" x14ac:dyDescent="0.25">
      <c r="B826" s="118"/>
    </row>
    <row r="827" spans="2:2" x14ac:dyDescent="0.25">
      <c r="B827" s="118"/>
    </row>
    <row r="828" spans="2:2" x14ac:dyDescent="0.25">
      <c r="B828" s="118"/>
    </row>
    <row r="829" spans="2:2" x14ac:dyDescent="0.25">
      <c r="B829" s="118"/>
    </row>
    <row r="830" spans="2:2" x14ac:dyDescent="0.25">
      <c r="B830" s="118"/>
    </row>
    <row r="831" spans="2:2" x14ac:dyDescent="0.25">
      <c r="B831" s="118"/>
    </row>
    <row r="832" spans="2:2" x14ac:dyDescent="0.25">
      <c r="B832" s="118"/>
    </row>
    <row r="833" spans="2:2" x14ac:dyDescent="0.25">
      <c r="B833" s="118"/>
    </row>
    <row r="834" spans="2:2" x14ac:dyDescent="0.25">
      <c r="B834" s="118"/>
    </row>
    <row r="835" spans="2:2" x14ac:dyDescent="0.25">
      <c r="B835" s="118"/>
    </row>
    <row r="836" spans="2:2" x14ac:dyDescent="0.25">
      <c r="B836" s="118"/>
    </row>
    <row r="837" spans="2:2" x14ac:dyDescent="0.25">
      <c r="B837" s="118"/>
    </row>
    <row r="838" spans="2:2" x14ac:dyDescent="0.25">
      <c r="B838" s="118"/>
    </row>
    <row r="839" spans="2:2" x14ac:dyDescent="0.25">
      <c r="B839" s="118"/>
    </row>
    <row r="840" spans="2:2" x14ac:dyDescent="0.25">
      <c r="B840" s="118"/>
    </row>
    <row r="841" spans="2:2" x14ac:dyDescent="0.25">
      <c r="B841" s="118"/>
    </row>
    <row r="842" spans="2:2" x14ac:dyDescent="0.25">
      <c r="B842" s="118"/>
    </row>
    <row r="843" spans="2:2" x14ac:dyDescent="0.25">
      <c r="B843" s="118"/>
    </row>
    <row r="844" spans="2:2" x14ac:dyDescent="0.25">
      <c r="B844" s="118"/>
    </row>
    <row r="845" spans="2:2" x14ac:dyDescent="0.25">
      <c r="B845" s="118"/>
    </row>
    <row r="846" spans="2:2" x14ac:dyDescent="0.25">
      <c r="B846" s="118"/>
    </row>
    <row r="847" spans="2:2" x14ac:dyDescent="0.25">
      <c r="B847" s="118"/>
    </row>
    <row r="848" spans="2:2" x14ac:dyDescent="0.25">
      <c r="B848" s="118"/>
    </row>
    <row r="849" spans="2:2" x14ac:dyDescent="0.25">
      <c r="B849" s="118"/>
    </row>
    <row r="850" spans="2:2" x14ac:dyDescent="0.25">
      <c r="B850" s="118"/>
    </row>
    <row r="851" spans="2:2" x14ac:dyDescent="0.25">
      <c r="B851" s="118"/>
    </row>
    <row r="852" spans="2:2" x14ac:dyDescent="0.25">
      <c r="B852" s="118"/>
    </row>
    <row r="853" spans="2:2" x14ac:dyDescent="0.25">
      <c r="B853" s="118"/>
    </row>
    <row r="854" spans="2:2" x14ac:dyDescent="0.25">
      <c r="B854" s="118"/>
    </row>
    <row r="855" spans="2:2" x14ac:dyDescent="0.25">
      <c r="B855" s="118"/>
    </row>
    <row r="856" spans="2:2" x14ac:dyDescent="0.25">
      <c r="B856" s="118"/>
    </row>
    <row r="857" spans="2:2" x14ac:dyDescent="0.25">
      <c r="B857" s="118"/>
    </row>
    <row r="858" spans="2:2" x14ac:dyDescent="0.25">
      <c r="B858" s="118"/>
    </row>
    <row r="859" spans="2:2" x14ac:dyDescent="0.25">
      <c r="B859" s="118"/>
    </row>
    <row r="860" spans="2:2" x14ac:dyDescent="0.25">
      <c r="B860" s="118"/>
    </row>
    <row r="861" spans="2:2" x14ac:dyDescent="0.25">
      <c r="B861" s="118"/>
    </row>
    <row r="862" spans="2:2" x14ac:dyDescent="0.25">
      <c r="B862" s="118"/>
    </row>
    <row r="863" spans="2:2" x14ac:dyDescent="0.25">
      <c r="B863" s="118"/>
    </row>
    <row r="864" spans="2:2" x14ac:dyDescent="0.25">
      <c r="B864" s="118"/>
    </row>
    <row r="865" spans="2:2" x14ac:dyDescent="0.25">
      <c r="B865" s="118"/>
    </row>
    <row r="866" spans="2:2" x14ac:dyDescent="0.25">
      <c r="B866" s="118"/>
    </row>
    <row r="867" spans="2:2" x14ac:dyDescent="0.25">
      <c r="B867" s="118"/>
    </row>
    <row r="868" spans="2:2" x14ac:dyDescent="0.25">
      <c r="B868" s="118"/>
    </row>
    <row r="869" spans="2:2" x14ac:dyDescent="0.25">
      <c r="B869" s="118"/>
    </row>
    <row r="870" spans="2:2" x14ac:dyDescent="0.25">
      <c r="B870" s="118"/>
    </row>
    <row r="871" spans="2:2" x14ac:dyDescent="0.25">
      <c r="B871" s="118"/>
    </row>
    <row r="872" spans="2:2" x14ac:dyDescent="0.25">
      <c r="B872" s="118"/>
    </row>
    <row r="873" spans="2:2" x14ac:dyDescent="0.25">
      <c r="B873" s="118"/>
    </row>
    <row r="874" spans="2:2" x14ac:dyDescent="0.25">
      <c r="B874" s="118"/>
    </row>
    <row r="875" spans="2:2" x14ac:dyDescent="0.25">
      <c r="B875" s="118"/>
    </row>
    <row r="876" spans="2:2" x14ac:dyDescent="0.25">
      <c r="B876" s="118"/>
    </row>
    <row r="877" spans="2:2" x14ac:dyDescent="0.25">
      <c r="B877" s="118"/>
    </row>
    <row r="878" spans="2:2" x14ac:dyDescent="0.25">
      <c r="B878" s="118"/>
    </row>
    <row r="879" spans="2:2" x14ac:dyDescent="0.25">
      <c r="B879" s="118"/>
    </row>
    <row r="880" spans="2:2" x14ac:dyDescent="0.25">
      <c r="B880" s="118"/>
    </row>
    <row r="881" spans="2:2" x14ac:dyDescent="0.25">
      <c r="B881" s="118"/>
    </row>
    <row r="882" spans="2:2" x14ac:dyDescent="0.25">
      <c r="B882" s="118"/>
    </row>
    <row r="883" spans="2:2" x14ac:dyDescent="0.25">
      <c r="B883" s="118"/>
    </row>
    <row r="884" spans="2:2" x14ac:dyDescent="0.25">
      <c r="B884" s="118"/>
    </row>
    <row r="885" spans="2:2" x14ac:dyDescent="0.25">
      <c r="B885" s="118"/>
    </row>
    <row r="886" spans="2:2" x14ac:dyDescent="0.25">
      <c r="B886" s="118"/>
    </row>
    <row r="887" spans="2:2" x14ac:dyDescent="0.25">
      <c r="B887" s="118"/>
    </row>
    <row r="888" spans="2:2" x14ac:dyDescent="0.25">
      <c r="B888" s="118"/>
    </row>
    <row r="889" spans="2:2" x14ac:dyDescent="0.25">
      <c r="B889" s="118"/>
    </row>
    <row r="890" spans="2:2" x14ac:dyDescent="0.25">
      <c r="B890" s="118"/>
    </row>
    <row r="891" spans="2:2" x14ac:dyDescent="0.25">
      <c r="B891" s="118"/>
    </row>
    <row r="892" spans="2:2" x14ac:dyDescent="0.25">
      <c r="B892" s="118"/>
    </row>
    <row r="893" spans="2:2" x14ac:dyDescent="0.25">
      <c r="B893" s="118"/>
    </row>
    <row r="894" spans="2:2" x14ac:dyDescent="0.25">
      <c r="B894" s="118"/>
    </row>
    <row r="895" spans="2:2" x14ac:dyDescent="0.25">
      <c r="B895" s="118"/>
    </row>
    <row r="896" spans="2:2" x14ac:dyDescent="0.25">
      <c r="B896" s="118"/>
    </row>
    <row r="897" spans="2:2" x14ac:dyDescent="0.25">
      <c r="B897" s="118"/>
    </row>
    <row r="898" spans="2:2" x14ac:dyDescent="0.25">
      <c r="B898" s="118"/>
    </row>
    <row r="899" spans="2:2" x14ac:dyDescent="0.25">
      <c r="B899" s="118"/>
    </row>
    <row r="900" spans="2:2" x14ac:dyDescent="0.25">
      <c r="B900" s="118"/>
    </row>
    <row r="901" spans="2:2" x14ac:dyDescent="0.25">
      <c r="B901" s="118"/>
    </row>
    <row r="902" spans="2:2" x14ac:dyDescent="0.25">
      <c r="B902" s="118"/>
    </row>
    <row r="903" spans="2:2" x14ac:dyDescent="0.25">
      <c r="B903" s="118"/>
    </row>
    <row r="904" spans="2:2" x14ac:dyDescent="0.25">
      <c r="B904" s="118"/>
    </row>
    <row r="905" spans="2:2" x14ac:dyDescent="0.25">
      <c r="B905" s="118"/>
    </row>
    <row r="906" spans="2:2" x14ac:dyDescent="0.25">
      <c r="B906" s="118"/>
    </row>
    <row r="907" spans="2:2" x14ac:dyDescent="0.25">
      <c r="B907" s="118"/>
    </row>
    <row r="908" spans="2:2" x14ac:dyDescent="0.25">
      <c r="B908" s="118"/>
    </row>
    <row r="909" spans="2:2" x14ac:dyDescent="0.25">
      <c r="B909" s="118"/>
    </row>
    <row r="910" spans="2:2" x14ac:dyDescent="0.25">
      <c r="B910" s="118"/>
    </row>
    <row r="911" spans="2:2" x14ac:dyDescent="0.25">
      <c r="B911" s="118"/>
    </row>
    <row r="912" spans="2:2" x14ac:dyDescent="0.25">
      <c r="B912" s="118"/>
    </row>
    <row r="913" spans="2:2" x14ac:dyDescent="0.25">
      <c r="B913" s="118"/>
    </row>
    <row r="914" spans="2:2" x14ac:dyDescent="0.25">
      <c r="B914" s="118"/>
    </row>
    <row r="915" spans="2:2" x14ac:dyDescent="0.25">
      <c r="B915" s="118"/>
    </row>
    <row r="916" spans="2:2" x14ac:dyDescent="0.25">
      <c r="B916" s="118"/>
    </row>
    <row r="917" spans="2:2" x14ac:dyDescent="0.25">
      <c r="B917" s="118"/>
    </row>
    <row r="918" spans="2:2" x14ac:dyDescent="0.25">
      <c r="B918" s="118"/>
    </row>
    <row r="919" spans="2:2" x14ac:dyDescent="0.25">
      <c r="B919" s="118"/>
    </row>
    <row r="920" spans="2:2" x14ac:dyDescent="0.25">
      <c r="B920" s="118"/>
    </row>
    <row r="921" spans="2:2" x14ac:dyDescent="0.25">
      <c r="B921" s="118"/>
    </row>
    <row r="922" spans="2:2" x14ac:dyDescent="0.25">
      <c r="B922" s="118"/>
    </row>
    <row r="923" spans="2:2" x14ac:dyDescent="0.25">
      <c r="B923" s="118"/>
    </row>
    <row r="924" spans="2:2" x14ac:dyDescent="0.25">
      <c r="B924" s="118"/>
    </row>
    <row r="925" spans="2:2" x14ac:dyDescent="0.25">
      <c r="B925" s="118"/>
    </row>
    <row r="926" spans="2:2" x14ac:dyDescent="0.25">
      <c r="B926" s="118"/>
    </row>
    <row r="927" spans="2:2" x14ac:dyDescent="0.25">
      <c r="B927" s="118"/>
    </row>
    <row r="928" spans="2:2" x14ac:dyDescent="0.25">
      <c r="B928" s="118"/>
    </row>
    <row r="929" spans="2:2" x14ac:dyDescent="0.25">
      <c r="B929" s="118"/>
    </row>
    <row r="930" spans="2:2" x14ac:dyDescent="0.25">
      <c r="B930" s="118"/>
    </row>
    <row r="931" spans="2:2" x14ac:dyDescent="0.25">
      <c r="B931" s="118"/>
    </row>
    <row r="932" spans="2:2" x14ac:dyDescent="0.25">
      <c r="B932" s="118"/>
    </row>
    <row r="933" spans="2:2" x14ac:dyDescent="0.25">
      <c r="B933" s="118"/>
    </row>
    <row r="934" spans="2:2" x14ac:dyDescent="0.25">
      <c r="B934" s="118"/>
    </row>
    <row r="935" spans="2:2" x14ac:dyDescent="0.25">
      <c r="B935" s="118"/>
    </row>
    <row r="936" spans="2:2" x14ac:dyDescent="0.25">
      <c r="B936" s="118"/>
    </row>
    <row r="937" spans="2:2" x14ac:dyDescent="0.25">
      <c r="B937" s="118"/>
    </row>
    <row r="938" spans="2:2" x14ac:dyDescent="0.25">
      <c r="B938" s="118"/>
    </row>
    <row r="939" spans="2:2" x14ac:dyDescent="0.25">
      <c r="B939" s="118"/>
    </row>
    <row r="940" spans="2:2" x14ac:dyDescent="0.25">
      <c r="B940" s="118"/>
    </row>
    <row r="941" spans="2:2" x14ac:dyDescent="0.25">
      <c r="B941" s="118"/>
    </row>
    <row r="942" spans="2:2" x14ac:dyDescent="0.25">
      <c r="B942" s="118"/>
    </row>
    <row r="943" spans="2:2" x14ac:dyDescent="0.25">
      <c r="B943" s="118"/>
    </row>
    <row r="944" spans="2:2" x14ac:dyDescent="0.25">
      <c r="B944" s="118"/>
    </row>
    <row r="945" spans="2:2" x14ac:dyDescent="0.25">
      <c r="B945" s="118"/>
    </row>
    <row r="946" spans="2:2" x14ac:dyDescent="0.25">
      <c r="B946" s="118"/>
    </row>
    <row r="947" spans="2:2" x14ac:dyDescent="0.25">
      <c r="B947" s="118"/>
    </row>
    <row r="948" spans="2:2" x14ac:dyDescent="0.25">
      <c r="B948" s="118"/>
    </row>
    <row r="949" spans="2:2" x14ac:dyDescent="0.25">
      <c r="B949" s="118"/>
    </row>
    <row r="950" spans="2:2" x14ac:dyDescent="0.25">
      <c r="B950" s="118"/>
    </row>
    <row r="951" spans="2:2" x14ac:dyDescent="0.25">
      <c r="B951" s="118"/>
    </row>
    <row r="952" spans="2:2" x14ac:dyDescent="0.25">
      <c r="B952" s="118"/>
    </row>
    <row r="953" spans="2:2" x14ac:dyDescent="0.25">
      <c r="B953" s="118"/>
    </row>
    <row r="954" spans="2:2" x14ac:dyDescent="0.25">
      <c r="B954" s="118"/>
    </row>
    <row r="955" spans="2:2" x14ac:dyDescent="0.25">
      <c r="B955" s="118"/>
    </row>
    <row r="956" spans="2:2" x14ac:dyDescent="0.25">
      <c r="B956" s="118"/>
    </row>
    <row r="957" spans="2:2" x14ac:dyDescent="0.25">
      <c r="B957" s="118"/>
    </row>
    <row r="958" spans="2:2" x14ac:dyDescent="0.25">
      <c r="B958" s="118"/>
    </row>
    <row r="959" spans="2:2" x14ac:dyDescent="0.25">
      <c r="B959" s="118"/>
    </row>
    <row r="960" spans="2:2" x14ac:dyDescent="0.25">
      <c r="B960" s="118"/>
    </row>
    <row r="961" spans="2:2" x14ac:dyDescent="0.25">
      <c r="B961" s="118"/>
    </row>
    <row r="962" spans="2:2" x14ac:dyDescent="0.25">
      <c r="B962" s="118"/>
    </row>
    <row r="963" spans="2:2" x14ac:dyDescent="0.25">
      <c r="B963" s="118"/>
    </row>
    <row r="964" spans="2:2" x14ac:dyDescent="0.25">
      <c r="B964" s="118"/>
    </row>
    <row r="965" spans="2:2" x14ac:dyDescent="0.25">
      <c r="B965" s="118"/>
    </row>
    <row r="966" spans="2:2" x14ac:dyDescent="0.25">
      <c r="B966" s="118"/>
    </row>
    <row r="967" spans="2:2" x14ac:dyDescent="0.25">
      <c r="B967" s="118"/>
    </row>
    <row r="968" spans="2:2" x14ac:dyDescent="0.25">
      <c r="B968" s="118"/>
    </row>
    <row r="969" spans="2:2" x14ac:dyDescent="0.25">
      <c r="B969" s="118"/>
    </row>
    <row r="970" spans="2:2" x14ac:dyDescent="0.25">
      <c r="B970" s="118"/>
    </row>
    <row r="971" spans="2:2" x14ac:dyDescent="0.25">
      <c r="B971" s="118"/>
    </row>
    <row r="972" spans="2:2" x14ac:dyDescent="0.25">
      <c r="B972" s="118"/>
    </row>
    <row r="973" spans="2:2" x14ac:dyDescent="0.25">
      <c r="B973" s="118"/>
    </row>
    <row r="974" spans="2:2" x14ac:dyDescent="0.25">
      <c r="B974" s="118"/>
    </row>
    <row r="975" spans="2:2" x14ac:dyDescent="0.25">
      <c r="B975" s="118"/>
    </row>
    <row r="976" spans="2:2" x14ac:dyDescent="0.25">
      <c r="B976" s="118"/>
    </row>
    <row r="977" spans="2:2" x14ac:dyDescent="0.25">
      <c r="B977" s="118"/>
    </row>
    <row r="978" spans="2:2" x14ac:dyDescent="0.25">
      <c r="B978" s="118"/>
    </row>
    <row r="979" spans="2:2" x14ac:dyDescent="0.25">
      <c r="B979" s="118"/>
    </row>
    <row r="980" spans="2:2" x14ac:dyDescent="0.25">
      <c r="B980" s="118"/>
    </row>
    <row r="981" spans="2:2" x14ac:dyDescent="0.25">
      <c r="B981" s="118"/>
    </row>
    <row r="982" spans="2:2" x14ac:dyDescent="0.25">
      <c r="B982" s="118"/>
    </row>
    <row r="983" spans="2:2" x14ac:dyDescent="0.25">
      <c r="B983" s="118"/>
    </row>
    <row r="984" spans="2:2" x14ac:dyDescent="0.25">
      <c r="B984" s="118"/>
    </row>
    <row r="985" spans="2:2" x14ac:dyDescent="0.25">
      <c r="B985" s="118"/>
    </row>
    <row r="986" spans="2:2" x14ac:dyDescent="0.25">
      <c r="B986" s="118"/>
    </row>
    <row r="987" spans="2:2" x14ac:dyDescent="0.25">
      <c r="B987" s="118"/>
    </row>
    <row r="988" spans="2:2" x14ac:dyDescent="0.25">
      <c r="B988" s="118"/>
    </row>
    <row r="989" spans="2:2" x14ac:dyDescent="0.25">
      <c r="B989" s="118"/>
    </row>
    <row r="990" spans="2:2" x14ac:dyDescent="0.25">
      <c r="B990" s="118"/>
    </row>
    <row r="991" spans="2:2" x14ac:dyDescent="0.25">
      <c r="B991" s="118"/>
    </row>
    <row r="992" spans="2:2" x14ac:dyDescent="0.25">
      <c r="B992" s="118"/>
    </row>
    <row r="993" spans="2:2" x14ac:dyDescent="0.25">
      <c r="B993" s="118"/>
    </row>
    <row r="994" spans="2:2" x14ac:dyDescent="0.25">
      <c r="B994" s="118"/>
    </row>
    <row r="995" spans="2:2" x14ac:dyDescent="0.25">
      <c r="B995" s="118"/>
    </row>
    <row r="996" spans="2:2" x14ac:dyDescent="0.25">
      <c r="B996" s="118"/>
    </row>
    <row r="997" spans="2:2" x14ac:dyDescent="0.25">
      <c r="B997" s="118"/>
    </row>
    <row r="998" spans="2:2" x14ac:dyDescent="0.25">
      <c r="B998" s="118"/>
    </row>
    <row r="999" spans="2:2" x14ac:dyDescent="0.25">
      <c r="B999" s="118"/>
    </row>
    <row r="1000" spans="2:2" x14ac:dyDescent="0.25">
      <c r="B1000" s="118"/>
    </row>
    <row r="1001" spans="2:2" x14ac:dyDescent="0.25">
      <c r="B1001" s="118"/>
    </row>
    <row r="1002" spans="2:2" x14ac:dyDescent="0.25">
      <c r="B1002" s="118"/>
    </row>
    <row r="1003" spans="2:2" x14ac:dyDescent="0.25">
      <c r="B1003" s="118"/>
    </row>
    <row r="1004" spans="2:2" x14ac:dyDescent="0.25">
      <c r="B1004" s="118"/>
    </row>
    <row r="1005" spans="2:2" x14ac:dyDescent="0.25">
      <c r="B1005" s="118"/>
    </row>
    <row r="1006" spans="2:2" x14ac:dyDescent="0.25">
      <c r="B1006" s="118"/>
    </row>
    <row r="1007" spans="2:2" x14ac:dyDescent="0.25">
      <c r="B1007" s="118"/>
    </row>
    <row r="1008" spans="2:2" x14ac:dyDescent="0.25">
      <c r="B1008" s="118"/>
    </row>
    <row r="1009" spans="2:2" x14ac:dyDescent="0.25">
      <c r="B1009" s="118"/>
    </row>
    <row r="1010" spans="2:2" x14ac:dyDescent="0.25">
      <c r="B1010" s="118"/>
    </row>
    <row r="1011" spans="2:2" x14ac:dyDescent="0.25">
      <c r="B1011" s="118"/>
    </row>
    <row r="1012" spans="2:2" x14ac:dyDescent="0.25">
      <c r="B1012" s="118"/>
    </row>
    <row r="1013" spans="2:2" x14ac:dyDescent="0.25">
      <c r="B1013" s="118"/>
    </row>
    <row r="1014" spans="2:2" x14ac:dyDescent="0.25">
      <c r="B1014" s="118"/>
    </row>
    <row r="1015" spans="2:2" x14ac:dyDescent="0.25">
      <c r="B1015" s="118"/>
    </row>
    <row r="1016" spans="2:2" x14ac:dyDescent="0.25">
      <c r="B1016" s="118"/>
    </row>
    <row r="1017" spans="2:2" x14ac:dyDescent="0.25">
      <c r="B1017" s="118"/>
    </row>
    <row r="1018" spans="2:2" x14ac:dyDescent="0.25">
      <c r="B1018" s="118"/>
    </row>
    <row r="1019" spans="2:2" x14ac:dyDescent="0.25">
      <c r="B1019" s="118"/>
    </row>
    <row r="1020" spans="2:2" x14ac:dyDescent="0.25">
      <c r="B1020" s="118"/>
    </row>
    <row r="1021" spans="2:2" x14ac:dyDescent="0.25">
      <c r="B1021" s="118"/>
    </row>
    <row r="1022" spans="2:2" x14ac:dyDescent="0.25">
      <c r="B1022" s="118"/>
    </row>
    <row r="1023" spans="2:2" x14ac:dyDescent="0.25">
      <c r="B1023" s="118"/>
    </row>
    <row r="1024" spans="2:2" x14ac:dyDescent="0.25">
      <c r="B1024" s="118"/>
    </row>
    <row r="1025" spans="2:2" x14ac:dyDescent="0.25">
      <c r="B1025" s="118"/>
    </row>
    <row r="1026" spans="2:2" x14ac:dyDescent="0.25">
      <c r="B1026" s="118"/>
    </row>
    <row r="1027" spans="2:2" x14ac:dyDescent="0.25">
      <c r="B1027" s="118"/>
    </row>
    <row r="1028" spans="2:2" x14ac:dyDescent="0.25">
      <c r="B1028" s="118"/>
    </row>
    <row r="1029" spans="2:2" x14ac:dyDescent="0.25">
      <c r="B1029" s="118"/>
    </row>
    <row r="1030" spans="2:2" x14ac:dyDescent="0.25">
      <c r="B1030" s="118"/>
    </row>
    <row r="1031" spans="2:2" x14ac:dyDescent="0.25">
      <c r="B1031" s="118"/>
    </row>
    <row r="1032" spans="2:2" x14ac:dyDescent="0.25">
      <c r="B1032" s="118"/>
    </row>
    <row r="1033" spans="2:2" x14ac:dyDescent="0.25">
      <c r="B1033" s="118"/>
    </row>
    <row r="1034" spans="2:2" x14ac:dyDescent="0.25">
      <c r="B1034" s="118"/>
    </row>
    <row r="1035" spans="2:2" x14ac:dyDescent="0.25">
      <c r="B1035" s="118"/>
    </row>
    <row r="1036" spans="2:2" x14ac:dyDescent="0.25">
      <c r="B1036" s="118"/>
    </row>
    <row r="1037" spans="2:2" x14ac:dyDescent="0.25">
      <c r="B1037" s="118"/>
    </row>
    <row r="1038" spans="2:2" x14ac:dyDescent="0.25">
      <c r="B1038" s="118"/>
    </row>
    <row r="1039" spans="2:2" x14ac:dyDescent="0.25">
      <c r="B1039" s="118"/>
    </row>
    <row r="1040" spans="2:2" x14ac:dyDescent="0.25">
      <c r="B1040" s="118"/>
    </row>
    <row r="1041" spans="2:2" x14ac:dyDescent="0.25">
      <c r="B1041" s="118"/>
    </row>
    <row r="1042" spans="2:2" x14ac:dyDescent="0.25">
      <c r="B1042" s="118"/>
    </row>
    <row r="1043" spans="2:2" x14ac:dyDescent="0.25">
      <c r="B1043" s="118"/>
    </row>
    <row r="1044" spans="2:2" x14ac:dyDescent="0.25">
      <c r="B1044" s="118"/>
    </row>
    <row r="1045" spans="2:2" x14ac:dyDescent="0.25">
      <c r="B1045" s="118"/>
    </row>
    <row r="1046" spans="2:2" x14ac:dyDescent="0.25">
      <c r="B1046" s="118"/>
    </row>
    <row r="1047" spans="2:2" x14ac:dyDescent="0.25">
      <c r="B1047" s="118"/>
    </row>
    <row r="1048" spans="2:2" x14ac:dyDescent="0.25">
      <c r="B1048" s="118"/>
    </row>
    <row r="1049" spans="2:2" x14ac:dyDescent="0.25">
      <c r="B1049" s="118"/>
    </row>
    <row r="1050" spans="2:2" x14ac:dyDescent="0.25">
      <c r="B1050" s="118"/>
    </row>
    <row r="1051" spans="2:2" x14ac:dyDescent="0.25">
      <c r="B1051" s="118"/>
    </row>
    <row r="1052" spans="2:2" x14ac:dyDescent="0.25">
      <c r="B1052" s="118"/>
    </row>
    <row r="1053" spans="2:2" x14ac:dyDescent="0.25">
      <c r="B1053" s="118"/>
    </row>
    <row r="1054" spans="2:2" x14ac:dyDescent="0.25">
      <c r="B1054" s="118"/>
    </row>
    <row r="1055" spans="2:2" x14ac:dyDescent="0.25">
      <c r="B1055" s="118"/>
    </row>
    <row r="1056" spans="2:2" x14ac:dyDescent="0.25">
      <c r="B1056" s="118"/>
    </row>
    <row r="1057" spans="2:2" x14ac:dyDescent="0.25">
      <c r="B1057" s="118"/>
    </row>
    <row r="1058" spans="2:2" x14ac:dyDescent="0.25">
      <c r="B1058" s="118"/>
    </row>
    <row r="1059" spans="2:2" x14ac:dyDescent="0.25">
      <c r="B1059" s="118"/>
    </row>
    <row r="1060" spans="2:2" x14ac:dyDescent="0.25">
      <c r="B1060" s="118"/>
    </row>
    <row r="1061" spans="2:2" x14ac:dyDescent="0.25">
      <c r="B1061" s="118"/>
    </row>
    <row r="1062" spans="2:2" x14ac:dyDescent="0.25">
      <c r="B1062" s="118"/>
    </row>
    <row r="1063" spans="2:2" x14ac:dyDescent="0.25">
      <c r="B1063" s="118"/>
    </row>
    <row r="1064" spans="2:2" x14ac:dyDescent="0.25">
      <c r="B1064" s="118"/>
    </row>
    <row r="1065" spans="2:2" x14ac:dyDescent="0.25">
      <c r="B1065" s="118"/>
    </row>
    <row r="1066" spans="2:2" x14ac:dyDescent="0.25">
      <c r="B1066" s="118"/>
    </row>
    <row r="1067" spans="2:2" x14ac:dyDescent="0.25">
      <c r="B1067" s="118"/>
    </row>
    <row r="1068" spans="2:2" x14ac:dyDescent="0.25">
      <c r="B1068" s="118"/>
    </row>
    <row r="1069" spans="2:2" x14ac:dyDescent="0.25">
      <c r="B1069" s="118"/>
    </row>
    <row r="1070" spans="2:2" x14ac:dyDescent="0.25">
      <c r="B1070" s="118"/>
    </row>
    <row r="1071" spans="2:2" x14ac:dyDescent="0.25">
      <c r="B1071" s="118"/>
    </row>
    <row r="1072" spans="2:2" x14ac:dyDescent="0.25">
      <c r="B1072" s="118"/>
    </row>
    <row r="1073" spans="2:2" x14ac:dyDescent="0.25">
      <c r="B1073" s="118"/>
    </row>
    <row r="1074" spans="2:2" x14ac:dyDescent="0.25">
      <c r="B1074" s="118"/>
    </row>
    <row r="1075" spans="2:2" x14ac:dyDescent="0.25">
      <c r="B1075" s="118"/>
    </row>
    <row r="1076" spans="2:2" x14ac:dyDescent="0.25">
      <c r="B1076" s="118"/>
    </row>
    <row r="1077" spans="2:2" x14ac:dyDescent="0.25">
      <c r="B1077" s="118"/>
    </row>
    <row r="1078" spans="2:2" x14ac:dyDescent="0.25">
      <c r="B1078" s="118"/>
    </row>
    <row r="1079" spans="2:2" x14ac:dyDescent="0.25">
      <c r="B1079" s="118"/>
    </row>
    <row r="1080" spans="2:2" x14ac:dyDescent="0.25">
      <c r="B1080" s="118"/>
    </row>
    <row r="1081" spans="2:2" x14ac:dyDescent="0.25">
      <c r="B1081" s="118"/>
    </row>
    <row r="1082" spans="2:2" x14ac:dyDescent="0.25">
      <c r="B1082" s="118"/>
    </row>
    <row r="1083" spans="2:2" x14ac:dyDescent="0.25">
      <c r="B1083" s="118"/>
    </row>
    <row r="1084" spans="2:2" x14ac:dyDescent="0.25">
      <c r="B1084" s="118"/>
    </row>
    <row r="1085" spans="2:2" x14ac:dyDescent="0.25">
      <c r="B1085" s="118"/>
    </row>
    <row r="1086" spans="2:2" x14ac:dyDescent="0.25">
      <c r="B1086" s="118"/>
    </row>
    <row r="1087" spans="2:2" x14ac:dyDescent="0.25">
      <c r="B1087" s="118"/>
    </row>
    <row r="1088" spans="2:2" x14ac:dyDescent="0.25">
      <c r="B1088" s="118"/>
    </row>
    <row r="1089" spans="2:2" x14ac:dyDescent="0.25">
      <c r="B1089" s="118"/>
    </row>
    <row r="1090" spans="2:2" x14ac:dyDescent="0.25">
      <c r="B1090" s="118"/>
    </row>
    <row r="1091" spans="2:2" x14ac:dyDescent="0.25">
      <c r="B1091" s="118"/>
    </row>
    <row r="1092" spans="2:2" x14ac:dyDescent="0.25">
      <c r="B1092" s="118"/>
    </row>
    <row r="1093" spans="2:2" x14ac:dyDescent="0.25">
      <c r="B1093" s="118"/>
    </row>
    <row r="1094" spans="2:2" x14ac:dyDescent="0.25">
      <c r="B1094" s="118"/>
    </row>
    <row r="1095" spans="2:2" x14ac:dyDescent="0.25">
      <c r="B1095" s="118"/>
    </row>
    <row r="1096" spans="2:2" x14ac:dyDescent="0.25">
      <c r="B1096" s="118"/>
    </row>
    <row r="1097" spans="2:2" x14ac:dyDescent="0.25">
      <c r="B1097" s="118"/>
    </row>
    <row r="1098" spans="2:2" x14ac:dyDescent="0.25">
      <c r="B1098" s="118"/>
    </row>
    <row r="1099" spans="2:2" x14ac:dyDescent="0.25">
      <c r="B1099" s="118"/>
    </row>
    <row r="1100" spans="2:2" x14ac:dyDescent="0.25">
      <c r="B1100" s="118"/>
    </row>
    <row r="1101" spans="2:2" x14ac:dyDescent="0.25">
      <c r="B1101" s="118"/>
    </row>
    <row r="1102" spans="2:2" x14ac:dyDescent="0.25">
      <c r="B1102" s="118"/>
    </row>
    <row r="1103" spans="2:2" x14ac:dyDescent="0.25">
      <c r="B1103" s="118"/>
    </row>
    <row r="1104" spans="2:2" x14ac:dyDescent="0.25">
      <c r="B1104" s="118"/>
    </row>
    <row r="1105" spans="2:2" x14ac:dyDescent="0.25">
      <c r="B1105" s="118"/>
    </row>
    <row r="1106" spans="2:2" x14ac:dyDescent="0.25">
      <c r="B1106" s="118"/>
    </row>
    <row r="1107" spans="2:2" x14ac:dyDescent="0.25">
      <c r="B1107" s="118"/>
    </row>
    <row r="1108" spans="2:2" x14ac:dyDescent="0.25">
      <c r="B1108" s="118"/>
    </row>
    <row r="1109" spans="2:2" x14ac:dyDescent="0.25">
      <c r="B1109" s="118"/>
    </row>
    <row r="1110" spans="2:2" x14ac:dyDescent="0.25">
      <c r="B1110" s="118"/>
    </row>
    <row r="1111" spans="2:2" x14ac:dyDescent="0.25">
      <c r="B1111" s="118"/>
    </row>
    <row r="1112" spans="2:2" x14ac:dyDescent="0.25">
      <c r="B1112" s="118"/>
    </row>
    <row r="1113" spans="2:2" x14ac:dyDescent="0.25">
      <c r="B1113" s="118"/>
    </row>
    <row r="1114" spans="2:2" x14ac:dyDescent="0.25">
      <c r="B1114" s="118"/>
    </row>
    <row r="1115" spans="2:2" x14ac:dyDescent="0.25">
      <c r="B1115" s="118"/>
    </row>
    <row r="1116" spans="2:2" x14ac:dyDescent="0.25">
      <c r="B1116" s="118"/>
    </row>
    <row r="1117" spans="2:2" x14ac:dyDescent="0.25">
      <c r="B1117" s="118"/>
    </row>
    <row r="1118" spans="2:2" x14ac:dyDescent="0.25">
      <c r="B1118" s="118"/>
    </row>
    <row r="1119" spans="2:2" x14ac:dyDescent="0.25">
      <c r="B1119" s="118"/>
    </row>
    <row r="1120" spans="2:2" x14ac:dyDescent="0.25">
      <c r="B1120" s="118"/>
    </row>
    <row r="1121" spans="2:2" x14ac:dyDescent="0.25">
      <c r="B1121" s="118"/>
    </row>
    <row r="1122" spans="2:2" x14ac:dyDescent="0.25">
      <c r="B1122" s="118"/>
    </row>
    <row r="1123" spans="2:2" x14ac:dyDescent="0.25">
      <c r="B1123" s="118"/>
    </row>
    <row r="1124" spans="2:2" x14ac:dyDescent="0.25">
      <c r="B1124" s="118"/>
    </row>
    <row r="1125" spans="2:2" x14ac:dyDescent="0.25">
      <c r="B1125" s="118"/>
    </row>
    <row r="1126" spans="2:2" x14ac:dyDescent="0.25">
      <c r="B1126" s="118"/>
    </row>
    <row r="1127" spans="2:2" x14ac:dyDescent="0.25">
      <c r="B1127" s="118"/>
    </row>
    <row r="1128" spans="2:2" x14ac:dyDescent="0.25">
      <c r="B1128" s="118"/>
    </row>
    <row r="1129" spans="2:2" x14ac:dyDescent="0.25">
      <c r="B1129" s="118"/>
    </row>
    <row r="1130" spans="2:2" x14ac:dyDescent="0.25">
      <c r="B1130" s="118"/>
    </row>
    <row r="1131" spans="2:2" x14ac:dyDescent="0.25">
      <c r="B1131" s="118"/>
    </row>
    <row r="1132" spans="2:2" x14ac:dyDescent="0.25">
      <c r="B1132" s="118"/>
    </row>
    <row r="1133" spans="2:2" x14ac:dyDescent="0.25">
      <c r="B1133" s="118"/>
    </row>
    <row r="1134" spans="2:2" x14ac:dyDescent="0.25">
      <c r="B1134" s="118"/>
    </row>
    <row r="1135" spans="2:2" x14ac:dyDescent="0.25">
      <c r="B1135" s="118"/>
    </row>
    <row r="1136" spans="2:2" x14ac:dyDescent="0.25">
      <c r="B1136" s="118"/>
    </row>
    <row r="1137" spans="2:2" x14ac:dyDescent="0.25">
      <c r="B1137" s="118"/>
    </row>
    <row r="1138" spans="2:2" x14ac:dyDescent="0.25">
      <c r="B1138" s="118"/>
    </row>
    <row r="1139" spans="2:2" x14ac:dyDescent="0.25">
      <c r="B1139" s="118"/>
    </row>
    <row r="1140" spans="2:2" x14ac:dyDescent="0.25">
      <c r="B1140" s="118"/>
    </row>
    <row r="1141" spans="2:2" x14ac:dyDescent="0.25">
      <c r="B1141" s="118"/>
    </row>
    <row r="1142" spans="2:2" x14ac:dyDescent="0.25">
      <c r="B1142" s="118"/>
    </row>
    <row r="1143" spans="2:2" x14ac:dyDescent="0.25">
      <c r="B1143" s="118"/>
    </row>
    <row r="1144" spans="2:2" x14ac:dyDescent="0.25">
      <c r="B1144" s="118"/>
    </row>
    <row r="1145" spans="2:2" x14ac:dyDescent="0.25">
      <c r="B1145" s="118"/>
    </row>
    <row r="1146" spans="2:2" x14ac:dyDescent="0.25">
      <c r="B1146" s="118"/>
    </row>
    <row r="1147" spans="2:2" x14ac:dyDescent="0.25">
      <c r="B1147" s="118"/>
    </row>
    <row r="1148" spans="2:2" x14ac:dyDescent="0.25">
      <c r="B1148" s="118"/>
    </row>
    <row r="1149" spans="2:2" x14ac:dyDescent="0.25">
      <c r="B1149" s="118"/>
    </row>
    <row r="1150" spans="2:2" x14ac:dyDescent="0.25">
      <c r="B1150" s="118"/>
    </row>
    <row r="1151" spans="2:2" x14ac:dyDescent="0.25">
      <c r="B1151" s="118"/>
    </row>
    <row r="1152" spans="2:2" x14ac:dyDescent="0.25">
      <c r="B1152" s="118"/>
    </row>
    <row r="1153" spans="2:2" x14ac:dyDescent="0.25">
      <c r="B1153" s="118"/>
    </row>
    <row r="1154" spans="2:2" x14ac:dyDescent="0.25">
      <c r="B1154" s="118"/>
    </row>
    <row r="1155" spans="2:2" x14ac:dyDescent="0.25">
      <c r="B1155" s="118"/>
    </row>
    <row r="1156" spans="2:2" x14ac:dyDescent="0.25">
      <c r="B1156" s="118"/>
    </row>
    <row r="1157" spans="2:2" x14ac:dyDescent="0.25">
      <c r="B1157" s="118"/>
    </row>
    <row r="1158" spans="2:2" x14ac:dyDescent="0.25">
      <c r="B1158" s="118"/>
    </row>
    <row r="1159" spans="2:2" x14ac:dyDescent="0.25">
      <c r="B1159" s="118"/>
    </row>
    <row r="1160" spans="2:2" x14ac:dyDescent="0.25">
      <c r="B1160" s="118"/>
    </row>
    <row r="1161" spans="2:2" x14ac:dyDescent="0.25">
      <c r="B1161" s="118"/>
    </row>
    <row r="1162" spans="2:2" x14ac:dyDescent="0.25">
      <c r="B1162" s="118"/>
    </row>
    <row r="1163" spans="2:2" x14ac:dyDescent="0.25">
      <c r="B1163" s="118"/>
    </row>
    <row r="1164" spans="2:2" x14ac:dyDescent="0.25">
      <c r="B1164" s="118"/>
    </row>
    <row r="1165" spans="2:2" x14ac:dyDescent="0.25">
      <c r="B1165" s="118"/>
    </row>
    <row r="1166" spans="2:2" x14ac:dyDescent="0.25">
      <c r="B1166" s="118"/>
    </row>
    <row r="1167" spans="2:2" x14ac:dyDescent="0.25">
      <c r="B1167" s="118"/>
    </row>
    <row r="1168" spans="2:2" x14ac:dyDescent="0.25">
      <c r="B1168" s="118"/>
    </row>
    <row r="1169" spans="2:2" x14ac:dyDescent="0.25">
      <c r="B1169" s="118"/>
    </row>
    <row r="1170" spans="2:2" x14ac:dyDescent="0.25">
      <c r="B1170" s="118"/>
    </row>
    <row r="1171" spans="2:2" x14ac:dyDescent="0.25">
      <c r="B1171" s="118"/>
    </row>
    <row r="1172" spans="2:2" x14ac:dyDescent="0.25">
      <c r="B1172" s="118"/>
    </row>
    <row r="1173" spans="2:2" x14ac:dyDescent="0.25">
      <c r="B1173" s="118"/>
    </row>
    <row r="1174" spans="2:2" x14ac:dyDescent="0.25">
      <c r="B1174" s="118"/>
    </row>
    <row r="1175" spans="2:2" x14ac:dyDescent="0.25">
      <c r="B1175" s="118"/>
    </row>
    <row r="1176" spans="2:2" x14ac:dyDescent="0.25">
      <c r="B1176" s="118"/>
    </row>
    <row r="1177" spans="2:2" x14ac:dyDescent="0.25">
      <c r="B1177" s="118"/>
    </row>
    <row r="1178" spans="2:2" x14ac:dyDescent="0.25">
      <c r="B1178" s="118"/>
    </row>
    <row r="1179" spans="2:2" x14ac:dyDescent="0.25">
      <c r="B1179" s="118"/>
    </row>
    <row r="1180" spans="2:2" x14ac:dyDescent="0.25">
      <c r="B1180" s="118"/>
    </row>
    <row r="1181" spans="2:2" x14ac:dyDescent="0.25">
      <c r="B1181" s="118"/>
    </row>
    <row r="1182" spans="2:2" x14ac:dyDescent="0.25">
      <c r="B1182" s="118"/>
    </row>
    <row r="1183" spans="2:2" x14ac:dyDescent="0.25">
      <c r="B1183" s="118"/>
    </row>
    <row r="1184" spans="2:2" x14ac:dyDescent="0.25">
      <c r="B1184" s="118"/>
    </row>
    <row r="1185" spans="2:2" x14ac:dyDescent="0.25">
      <c r="B1185" s="118"/>
    </row>
    <row r="1186" spans="2:2" x14ac:dyDescent="0.25">
      <c r="B1186" s="118"/>
    </row>
    <row r="1187" spans="2:2" x14ac:dyDescent="0.25">
      <c r="B1187" s="118"/>
    </row>
    <row r="1188" spans="2:2" x14ac:dyDescent="0.25">
      <c r="B1188" s="118"/>
    </row>
    <row r="1189" spans="2:2" x14ac:dyDescent="0.25">
      <c r="B1189" s="118"/>
    </row>
    <row r="1190" spans="2:2" x14ac:dyDescent="0.25">
      <c r="B1190" s="118"/>
    </row>
    <row r="1191" spans="2:2" x14ac:dyDescent="0.25">
      <c r="B1191" s="118"/>
    </row>
    <row r="1192" spans="2:2" x14ac:dyDescent="0.25">
      <c r="B1192" s="118"/>
    </row>
    <row r="1193" spans="2:2" x14ac:dyDescent="0.25">
      <c r="B1193" s="118"/>
    </row>
    <row r="1194" spans="2:2" x14ac:dyDescent="0.25">
      <c r="B1194" s="118"/>
    </row>
    <row r="1195" spans="2:2" x14ac:dyDescent="0.25">
      <c r="B1195" s="118"/>
    </row>
    <row r="1196" spans="2:2" x14ac:dyDescent="0.25">
      <c r="B1196" s="118"/>
    </row>
    <row r="1197" spans="2:2" x14ac:dyDescent="0.25">
      <c r="B1197" s="118"/>
    </row>
    <row r="1198" spans="2:2" x14ac:dyDescent="0.25">
      <c r="B1198" s="118"/>
    </row>
    <row r="1199" spans="2:2" x14ac:dyDescent="0.25">
      <c r="B1199" s="118"/>
    </row>
    <row r="1200" spans="2:2" x14ac:dyDescent="0.25">
      <c r="B1200" s="118"/>
    </row>
    <row r="1201" spans="2:2" x14ac:dyDescent="0.25">
      <c r="B1201" s="118"/>
    </row>
    <row r="1202" spans="2:2" x14ac:dyDescent="0.25">
      <c r="B1202" s="118"/>
    </row>
    <row r="1203" spans="2:2" x14ac:dyDescent="0.25">
      <c r="B1203" s="118"/>
    </row>
    <row r="1204" spans="2:2" x14ac:dyDescent="0.25">
      <c r="B1204" s="118"/>
    </row>
    <row r="1205" spans="2:2" x14ac:dyDescent="0.25">
      <c r="B1205" s="118"/>
    </row>
    <row r="1206" spans="2:2" x14ac:dyDescent="0.25">
      <c r="B1206" s="118"/>
    </row>
    <row r="1207" spans="2:2" x14ac:dyDescent="0.25">
      <c r="B1207" s="118"/>
    </row>
    <row r="1208" spans="2:2" x14ac:dyDescent="0.25">
      <c r="B1208" s="118"/>
    </row>
    <row r="1209" spans="2:2" x14ac:dyDescent="0.25">
      <c r="B1209" s="118"/>
    </row>
    <row r="1210" spans="2:2" x14ac:dyDescent="0.25">
      <c r="B1210" s="118"/>
    </row>
    <row r="1211" spans="2:2" x14ac:dyDescent="0.25">
      <c r="B1211" s="118"/>
    </row>
    <row r="1212" spans="2:2" x14ac:dyDescent="0.25">
      <c r="B1212" s="118"/>
    </row>
    <row r="1213" spans="2:2" x14ac:dyDescent="0.25">
      <c r="B1213" s="118"/>
    </row>
    <row r="1214" spans="2:2" x14ac:dyDescent="0.25">
      <c r="B1214" s="118"/>
    </row>
    <row r="1215" spans="2:2" x14ac:dyDescent="0.25">
      <c r="B1215" s="118"/>
    </row>
    <row r="1216" spans="2:2" x14ac:dyDescent="0.25">
      <c r="B1216" s="118"/>
    </row>
    <row r="1217" spans="2:2" x14ac:dyDescent="0.25">
      <c r="B1217" s="118"/>
    </row>
    <row r="1218" spans="2:2" x14ac:dyDescent="0.25">
      <c r="B1218" s="118"/>
    </row>
    <row r="1219" spans="2:2" x14ac:dyDescent="0.25">
      <c r="B1219" s="118"/>
    </row>
    <row r="1220" spans="2:2" x14ac:dyDescent="0.25">
      <c r="B1220" s="118"/>
    </row>
    <row r="1221" spans="2:2" x14ac:dyDescent="0.25">
      <c r="B1221" s="118"/>
    </row>
    <row r="1222" spans="2:2" x14ac:dyDescent="0.25">
      <c r="B1222" s="118"/>
    </row>
    <row r="1223" spans="2:2" x14ac:dyDescent="0.25">
      <c r="B1223" s="118"/>
    </row>
    <row r="1224" spans="2:2" x14ac:dyDescent="0.25">
      <c r="B1224" s="118"/>
    </row>
    <row r="1225" spans="2:2" x14ac:dyDescent="0.25">
      <c r="B1225" s="118"/>
    </row>
    <row r="1226" spans="2:2" x14ac:dyDescent="0.25">
      <c r="B1226" s="118"/>
    </row>
    <row r="1227" spans="2:2" x14ac:dyDescent="0.25">
      <c r="B1227" s="118"/>
    </row>
    <row r="1228" spans="2:2" x14ac:dyDescent="0.25">
      <c r="B1228" s="118"/>
    </row>
    <row r="1229" spans="2:2" x14ac:dyDescent="0.25">
      <c r="B1229" s="118"/>
    </row>
    <row r="1230" spans="2:2" x14ac:dyDescent="0.25">
      <c r="B1230" s="118"/>
    </row>
    <row r="1231" spans="2:2" x14ac:dyDescent="0.25">
      <c r="B1231" s="118"/>
    </row>
    <row r="1232" spans="2:2" x14ac:dyDescent="0.25">
      <c r="B1232" s="118"/>
    </row>
    <row r="1233" spans="2:2" x14ac:dyDescent="0.25">
      <c r="B1233" s="118"/>
    </row>
    <row r="1234" spans="2:2" x14ac:dyDescent="0.25">
      <c r="B1234" s="118"/>
    </row>
    <row r="1235" spans="2:2" x14ac:dyDescent="0.25">
      <c r="B1235" s="118"/>
    </row>
    <row r="1236" spans="2:2" x14ac:dyDescent="0.25">
      <c r="B1236" s="118"/>
    </row>
    <row r="1237" spans="2:2" x14ac:dyDescent="0.25">
      <c r="B1237" s="118"/>
    </row>
    <row r="1238" spans="2:2" x14ac:dyDescent="0.25">
      <c r="B1238" s="118"/>
    </row>
    <row r="1239" spans="2:2" x14ac:dyDescent="0.25">
      <c r="B1239" s="118"/>
    </row>
    <row r="1240" spans="2:2" x14ac:dyDescent="0.25">
      <c r="B1240" s="118"/>
    </row>
    <row r="1241" spans="2:2" x14ac:dyDescent="0.25">
      <c r="B1241" s="118"/>
    </row>
    <row r="1242" spans="2:2" x14ac:dyDescent="0.25">
      <c r="B1242" s="118"/>
    </row>
    <row r="1243" spans="2:2" x14ac:dyDescent="0.25">
      <c r="B1243" s="118"/>
    </row>
    <row r="1244" spans="2:2" x14ac:dyDescent="0.25">
      <c r="B1244" s="118"/>
    </row>
    <row r="1245" spans="2:2" x14ac:dyDescent="0.25">
      <c r="B1245" s="118"/>
    </row>
    <row r="1246" spans="2:2" x14ac:dyDescent="0.25">
      <c r="B1246" s="118"/>
    </row>
    <row r="1247" spans="2:2" x14ac:dyDescent="0.25">
      <c r="B1247" s="118"/>
    </row>
    <row r="1248" spans="2:2" x14ac:dyDescent="0.25">
      <c r="B1248" s="118"/>
    </row>
    <row r="1249" spans="2:2" x14ac:dyDescent="0.25">
      <c r="B1249" s="118"/>
    </row>
    <row r="1250" spans="2:2" x14ac:dyDescent="0.25">
      <c r="B1250" s="118"/>
    </row>
    <row r="1251" spans="2:2" x14ac:dyDescent="0.25">
      <c r="B1251" s="118"/>
    </row>
    <row r="1252" spans="2:2" x14ac:dyDescent="0.25">
      <c r="B1252" s="118"/>
    </row>
    <row r="1253" spans="2:2" x14ac:dyDescent="0.25">
      <c r="B1253" s="118"/>
    </row>
    <row r="1254" spans="2:2" x14ac:dyDescent="0.25">
      <c r="B1254" s="118"/>
    </row>
    <row r="1255" spans="2:2" x14ac:dyDescent="0.25">
      <c r="B1255" s="118"/>
    </row>
    <row r="1256" spans="2:2" x14ac:dyDescent="0.25">
      <c r="B1256" s="118"/>
    </row>
    <row r="1257" spans="2:2" x14ac:dyDescent="0.25">
      <c r="B1257" s="118"/>
    </row>
    <row r="1258" spans="2:2" x14ac:dyDescent="0.25">
      <c r="B1258" s="118"/>
    </row>
    <row r="1259" spans="2:2" x14ac:dyDescent="0.25">
      <c r="B1259" s="118"/>
    </row>
    <row r="1260" spans="2:2" x14ac:dyDescent="0.25">
      <c r="B1260" s="118"/>
    </row>
    <row r="1261" spans="2:2" x14ac:dyDescent="0.25">
      <c r="B1261" s="118"/>
    </row>
    <row r="1262" spans="2:2" x14ac:dyDescent="0.25">
      <c r="B1262" s="118"/>
    </row>
    <row r="1263" spans="2:2" x14ac:dyDescent="0.25">
      <c r="B1263" s="118"/>
    </row>
    <row r="1264" spans="2:2" x14ac:dyDescent="0.25">
      <c r="B1264" s="118"/>
    </row>
    <row r="1265" spans="2:2" x14ac:dyDescent="0.25">
      <c r="B1265" s="118"/>
    </row>
    <row r="1266" spans="2:2" x14ac:dyDescent="0.25">
      <c r="B1266" s="118"/>
    </row>
    <row r="1267" spans="2:2" x14ac:dyDescent="0.25">
      <c r="B1267" s="118"/>
    </row>
    <row r="1268" spans="2:2" x14ac:dyDescent="0.25">
      <c r="B1268" s="118"/>
    </row>
    <row r="1269" spans="2:2" x14ac:dyDescent="0.25">
      <c r="B1269" s="118"/>
    </row>
    <row r="1270" spans="2:2" x14ac:dyDescent="0.25">
      <c r="B1270" s="118"/>
    </row>
    <row r="1271" spans="2:2" x14ac:dyDescent="0.25">
      <c r="B1271" s="118"/>
    </row>
    <row r="1272" spans="2:2" x14ac:dyDescent="0.25">
      <c r="B1272" s="118"/>
    </row>
    <row r="1273" spans="2:2" x14ac:dyDescent="0.25">
      <c r="B1273" s="118"/>
    </row>
    <row r="1274" spans="2:2" x14ac:dyDescent="0.25">
      <c r="B1274" s="118"/>
    </row>
    <row r="1275" spans="2:2" x14ac:dyDescent="0.25">
      <c r="B1275" s="118"/>
    </row>
    <row r="1276" spans="2:2" x14ac:dyDescent="0.25">
      <c r="B1276" s="118"/>
    </row>
    <row r="1277" spans="2:2" x14ac:dyDescent="0.25">
      <c r="B1277" s="118"/>
    </row>
    <row r="1278" spans="2:2" x14ac:dyDescent="0.25">
      <c r="B1278" s="118"/>
    </row>
    <row r="1279" spans="2:2" x14ac:dyDescent="0.25">
      <c r="B1279" s="118"/>
    </row>
    <row r="1280" spans="2:2" x14ac:dyDescent="0.25">
      <c r="B1280" s="118"/>
    </row>
    <row r="1281" spans="2:2" x14ac:dyDescent="0.25">
      <c r="B1281" s="118"/>
    </row>
    <row r="1282" spans="2:2" x14ac:dyDescent="0.25">
      <c r="B1282" s="118"/>
    </row>
    <row r="1283" spans="2:2" x14ac:dyDescent="0.25">
      <c r="B1283" s="118"/>
    </row>
    <row r="1284" spans="2:2" x14ac:dyDescent="0.25">
      <c r="B1284" s="118"/>
    </row>
    <row r="1285" spans="2:2" x14ac:dyDescent="0.25">
      <c r="B1285" s="118"/>
    </row>
    <row r="1286" spans="2:2" x14ac:dyDescent="0.25">
      <c r="B1286" s="118"/>
    </row>
    <row r="1287" spans="2:2" x14ac:dyDescent="0.25">
      <c r="B1287" s="118"/>
    </row>
    <row r="1288" spans="2:2" x14ac:dyDescent="0.25">
      <c r="B1288" s="118"/>
    </row>
    <row r="1289" spans="2:2" x14ac:dyDescent="0.25">
      <c r="B1289" s="118"/>
    </row>
    <row r="1290" spans="2:2" x14ac:dyDescent="0.25">
      <c r="B1290" s="118"/>
    </row>
    <row r="1291" spans="2:2" x14ac:dyDescent="0.25">
      <c r="B1291" s="118"/>
    </row>
    <row r="1292" spans="2:2" x14ac:dyDescent="0.25">
      <c r="B1292" s="118"/>
    </row>
    <row r="1293" spans="2:2" x14ac:dyDescent="0.25">
      <c r="B1293" s="118"/>
    </row>
    <row r="1294" spans="2:2" x14ac:dyDescent="0.25">
      <c r="B1294" s="118"/>
    </row>
    <row r="1295" spans="2:2" x14ac:dyDescent="0.25">
      <c r="B1295" s="118"/>
    </row>
    <row r="1296" spans="2:2" x14ac:dyDescent="0.25">
      <c r="B1296" s="118"/>
    </row>
    <row r="1297" spans="2:2" x14ac:dyDescent="0.25">
      <c r="B1297" s="118"/>
    </row>
    <row r="1298" spans="2:2" x14ac:dyDescent="0.25">
      <c r="B1298" s="118"/>
    </row>
    <row r="1299" spans="2:2" x14ac:dyDescent="0.25">
      <c r="B1299" s="118"/>
    </row>
    <row r="1300" spans="2:2" x14ac:dyDescent="0.25">
      <c r="B1300" s="118"/>
    </row>
    <row r="1301" spans="2:2" x14ac:dyDescent="0.25">
      <c r="B1301" s="118"/>
    </row>
    <row r="1302" spans="2:2" x14ac:dyDescent="0.25">
      <c r="B1302" s="118"/>
    </row>
    <row r="1303" spans="2:2" x14ac:dyDescent="0.25">
      <c r="B1303" s="118"/>
    </row>
    <row r="1304" spans="2:2" x14ac:dyDescent="0.25">
      <c r="B1304" s="118"/>
    </row>
    <row r="1305" spans="2:2" x14ac:dyDescent="0.25">
      <c r="B1305" s="118"/>
    </row>
    <row r="1306" spans="2:2" x14ac:dyDescent="0.25">
      <c r="B1306" s="118"/>
    </row>
    <row r="1307" spans="2:2" x14ac:dyDescent="0.25">
      <c r="B1307" s="118"/>
    </row>
    <row r="1308" spans="2:2" x14ac:dyDescent="0.25">
      <c r="B1308" s="118"/>
    </row>
    <row r="1309" spans="2:2" x14ac:dyDescent="0.25">
      <c r="B1309" s="118"/>
    </row>
    <row r="1310" spans="2:2" x14ac:dyDescent="0.25">
      <c r="B1310" s="118"/>
    </row>
    <row r="1311" spans="2:2" x14ac:dyDescent="0.25">
      <c r="B1311" s="118"/>
    </row>
    <row r="1312" spans="2:2" x14ac:dyDescent="0.25">
      <c r="B1312" s="118"/>
    </row>
    <row r="1313" spans="2:2" x14ac:dyDescent="0.25">
      <c r="B1313" s="118"/>
    </row>
    <row r="1314" spans="2:2" x14ac:dyDescent="0.25">
      <c r="B1314" s="118"/>
    </row>
    <row r="1315" spans="2:2" x14ac:dyDescent="0.25">
      <c r="B1315" s="118"/>
    </row>
    <row r="1316" spans="2:2" x14ac:dyDescent="0.25">
      <c r="B1316" s="118"/>
    </row>
    <row r="1317" spans="2:2" x14ac:dyDescent="0.25">
      <c r="B1317" s="118"/>
    </row>
    <row r="1318" spans="2:2" x14ac:dyDescent="0.25">
      <c r="B1318" s="118"/>
    </row>
    <row r="1319" spans="2:2" x14ac:dyDescent="0.25">
      <c r="B1319" s="118"/>
    </row>
    <row r="1320" spans="2:2" x14ac:dyDescent="0.25">
      <c r="B1320" s="118"/>
    </row>
    <row r="1321" spans="2:2" x14ac:dyDescent="0.25">
      <c r="B1321" s="118"/>
    </row>
    <row r="1322" spans="2:2" x14ac:dyDescent="0.25">
      <c r="B1322" s="118"/>
    </row>
    <row r="1323" spans="2:2" x14ac:dyDescent="0.25">
      <c r="B1323" s="118"/>
    </row>
    <row r="1324" spans="2:2" x14ac:dyDescent="0.25">
      <c r="B1324" s="118"/>
    </row>
    <row r="1325" spans="2:2" x14ac:dyDescent="0.25">
      <c r="B1325" s="118"/>
    </row>
    <row r="1326" spans="2:2" x14ac:dyDescent="0.25">
      <c r="B1326" s="118"/>
    </row>
    <row r="1327" spans="2:2" x14ac:dyDescent="0.25">
      <c r="B1327" s="118"/>
    </row>
    <row r="1328" spans="2:2" x14ac:dyDescent="0.25">
      <c r="B1328" s="118"/>
    </row>
    <row r="1329" spans="2:2" x14ac:dyDescent="0.25">
      <c r="B1329" s="118"/>
    </row>
    <row r="1330" spans="2:2" x14ac:dyDescent="0.25">
      <c r="B1330" s="118"/>
    </row>
    <row r="1331" spans="2:2" x14ac:dyDescent="0.25">
      <c r="B1331" s="118"/>
    </row>
    <row r="1332" spans="2:2" x14ac:dyDescent="0.25">
      <c r="B1332" s="118"/>
    </row>
    <row r="1333" spans="2:2" x14ac:dyDescent="0.25">
      <c r="B1333" s="118"/>
    </row>
    <row r="1334" spans="2:2" x14ac:dyDescent="0.25">
      <c r="B1334" s="118"/>
    </row>
    <row r="1335" spans="2:2" x14ac:dyDescent="0.25">
      <c r="B1335" s="118"/>
    </row>
    <row r="1336" spans="2:2" x14ac:dyDescent="0.25">
      <c r="B1336" s="118"/>
    </row>
    <row r="1337" spans="2:2" x14ac:dyDescent="0.25">
      <c r="B1337" s="118"/>
    </row>
    <row r="1338" spans="2:2" x14ac:dyDescent="0.25">
      <c r="B1338" s="118"/>
    </row>
    <row r="1339" spans="2:2" x14ac:dyDescent="0.25">
      <c r="B1339" s="118"/>
    </row>
    <row r="1340" spans="2:2" x14ac:dyDescent="0.25">
      <c r="B1340" s="118"/>
    </row>
    <row r="1341" spans="2:2" x14ac:dyDescent="0.25">
      <c r="B1341" s="118"/>
    </row>
    <row r="1342" spans="2:2" x14ac:dyDescent="0.25">
      <c r="B1342" s="118"/>
    </row>
    <row r="1343" spans="2:2" x14ac:dyDescent="0.25">
      <c r="B1343" s="118"/>
    </row>
    <row r="1344" spans="2:2" x14ac:dyDescent="0.25">
      <c r="B1344" s="118"/>
    </row>
    <row r="1345" spans="2:2" x14ac:dyDescent="0.25">
      <c r="B1345" s="118"/>
    </row>
    <row r="1346" spans="2:2" x14ac:dyDescent="0.25">
      <c r="B1346" s="118"/>
    </row>
    <row r="1347" spans="2:2" x14ac:dyDescent="0.25">
      <c r="B1347" s="118"/>
    </row>
    <row r="1348" spans="2:2" x14ac:dyDescent="0.25">
      <c r="B1348" s="118"/>
    </row>
    <row r="1349" spans="2:2" x14ac:dyDescent="0.25">
      <c r="B1349" s="118"/>
    </row>
    <row r="1350" spans="2:2" x14ac:dyDescent="0.25">
      <c r="B1350" s="118"/>
    </row>
    <row r="1351" spans="2:2" x14ac:dyDescent="0.25">
      <c r="B1351" s="118"/>
    </row>
    <row r="1352" spans="2:2" x14ac:dyDescent="0.25">
      <c r="B1352" s="118"/>
    </row>
    <row r="1353" spans="2:2" x14ac:dyDescent="0.25">
      <c r="B1353" s="118"/>
    </row>
    <row r="1354" spans="2:2" x14ac:dyDescent="0.25">
      <c r="B1354" s="118"/>
    </row>
    <row r="1355" spans="2:2" x14ac:dyDescent="0.25">
      <c r="B1355" s="118"/>
    </row>
    <row r="1356" spans="2:2" x14ac:dyDescent="0.25">
      <c r="B1356" s="118"/>
    </row>
    <row r="1357" spans="2:2" x14ac:dyDescent="0.25">
      <c r="B1357" s="118"/>
    </row>
    <row r="1358" spans="2:2" x14ac:dyDescent="0.25">
      <c r="B1358" s="118"/>
    </row>
    <row r="1359" spans="2:2" x14ac:dyDescent="0.25">
      <c r="B1359" s="118"/>
    </row>
    <row r="1360" spans="2:2" x14ac:dyDescent="0.25">
      <c r="B1360" s="118"/>
    </row>
    <row r="1361" spans="2:2" x14ac:dyDescent="0.25">
      <c r="B1361" s="118"/>
    </row>
    <row r="1362" spans="2:2" x14ac:dyDescent="0.25">
      <c r="B1362" s="118"/>
    </row>
    <row r="1363" spans="2:2" x14ac:dyDescent="0.25">
      <c r="B1363" s="118"/>
    </row>
    <row r="1364" spans="2:2" x14ac:dyDescent="0.25">
      <c r="B1364" s="118"/>
    </row>
    <row r="1365" spans="2:2" x14ac:dyDescent="0.25">
      <c r="B1365" s="118"/>
    </row>
    <row r="1366" spans="2:2" x14ac:dyDescent="0.25">
      <c r="B1366" s="118"/>
    </row>
    <row r="1367" spans="2:2" x14ac:dyDescent="0.25">
      <c r="B1367" s="118"/>
    </row>
    <row r="1368" spans="2:2" x14ac:dyDescent="0.25">
      <c r="B1368" s="118"/>
    </row>
    <row r="1369" spans="2:2" x14ac:dyDescent="0.25">
      <c r="B1369" s="118"/>
    </row>
    <row r="1370" spans="2:2" x14ac:dyDescent="0.25">
      <c r="B1370" s="118"/>
    </row>
    <row r="1371" spans="2:2" x14ac:dyDescent="0.25">
      <c r="B1371" s="118"/>
    </row>
    <row r="1372" spans="2:2" x14ac:dyDescent="0.25">
      <c r="B1372" s="118"/>
    </row>
    <row r="1373" spans="2:2" x14ac:dyDescent="0.25">
      <c r="B1373" s="118"/>
    </row>
    <row r="1374" spans="2:2" x14ac:dyDescent="0.25">
      <c r="B1374" s="118"/>
    </row>
    <row r="1375" spans="2:2" x14ac:dyDescent="0.25">
      <c r="B1375" s="118"/>
    </row>
    <row r="1376" spans="2:2" x14ac:dyDescent="0.25">
      <c r="B1376" s="118"/>
    </row>
    <row r="1377" spans="2:2" x14ac:dyDescent="0.25">
      <c r="B1377" s="118"/>
    </row>
    <row r="1378" spans="2:2" x14ac:dyDescent="0.25">
      <c r="B1378" s="118"/>
    </row>
    <row r="1379" spans="2:2" x14ac:dyDescent="0.25">
      <c r="B1379" s="118"/>
    </row>
    <row r="1380" spans="2:2" x14ac:dyDescent="0.25">
      <c r="B1380" s="118"/>
    </row>
    <row r="1381" spans="2:2" x14ac:dyDescent="0.25">
      <c r="B1381" s="118"/>
    </row>
    <row r="1382" spans="2:2" x14ac:dyDescent="0.25">
      <c r="B1382" s="118"/>
    </row>
    <row r="1383" spans="2:2" x14ac:dyDescent="0.25">
      <c r="B1383" s="118"/>
    </row>
    <row r="1384" spans="2:2" x14ac:dyDescent="0.25">
      <c r="B1384" s="118"/>
    </row>
    <row r="1385" spans="2:2" x14ac:dyDescent="0.25">
      <c r="B1385" s="118"/>
    </row>
    <row r="1386" spans="2:2" x14ac:dyDescent="0.25">
      <c r="B1386" s="118"/>
    </row>
    <row r="1387" spans="2:2" x14ac:dyDescent="0.25">
      <c r="B1387" s="118"/>
    </row>
    <row r="1388" spans="2:2" x14ac:dyDescent="0.25">
      <c r="B1388" s="118"/>
    </row>
    <row r="1389" spans="2:2" x14ac:dyDescent="0.25">
      <c r="B1389" s="118"/>
    </row>
    <row r="1390" spans="2:2" x14ac:dyDescent="0.25">
      <c r="B1390" s="118"/>
    </row>
    <row r="1391" spans="2:2" x14ac:dyDescent="0.25">
      <c r="B1391" s="118"/>
    </row>
    <row r="1392" spans="2:2" x14ac:dyDescent="0.25">
      <c r="B1392" s="118"/>
    </row>
    <row r="1393" spans="2:2" x14ac:dyDescent="0.25">
      <c r="B1393" s="118"/>
    </row>
    <row r="1394" spans="2:2" x14ac:dyDescent="0.25">
      <c r="B1394" s="118"/>
    </row>
    <row r="1395" spans="2:2" x14ac:dyDescent="0.25">
      <c r="B1395" s="118"/>
    </row>
    <row r="1396" spans="2:2" x14ac:dyDescent="0.25">
      <c r="B1396" s="118"/>
    </row>
    <row r="1397" spans="2:2" x14ac:dyDescent="0.25">
      <c r="B1397" s="118"/>
    </row>
    <row r="1398" spans="2:2" x14ac:dyDescent="0.25">
      <c r="B1398" s="118"/>
    </row>
    <row r="1399" spans="2:2" x14ac:dyDescent="0.25">
      <c r="B1399" s="118"/>
    </row>
    <row r="1400" spans="2:2" x14ac:dyDescent="0.25">
      <c r="B1400" s="118"/>
    </row>
    <row r="1401" spans="2:2" x14ac:dyDescent="0.25">
      <c r="B1401" s="118"/>
    </row>
    <row r="1402" spans="2:2" x14ac:dyDescent="0.25">
      <c r="B1402" s="118"/>
    </row>
    <row r="1403" spans="2:2" x14ac:dyDescent="0.25">
      <c r="B1403" s="118"/>
    </row>
    <row r="1404" spans="2:2" x14ac:dyDescent="0.25">
      <c r="B1404" s="118"/>
    </row>
    <row r="1405" spans="2:2" x14ac:dyDescent="0.25">
      <c r="B1405" s="118"/>
    </row>
    <row r="1406" spans="2:2" x14ac:dyDescent="0.25">
      <c r="B1406" s="118"/>
    </row>
    <row r="1407" spans="2:2" x14ac:dyDescent="0.25">
      <c r="B1407" s="118"/>
    </row>
    <row r="1408" spans="2:2" x14ac:dyDescent="0.25">
      <c r="B1408" s="118"/>
    </row>
    <row r="1409" spans="2:2" x14ac:dyDescent="0.25">
      <c r="B1409" s="118"/>
    </row>
    <row r="1410" spans="2:2" x14ac:dyDescent="0.25">
      <c r="B1410" s="118"/>
    </row>
    <row r="1411" spans="2:2" x14ac:dyDescent="0.25">
      <c r="B1411" s="118"/>
    </row>
    <row r="1412" spans="2:2" x14ac:dyDescent="0.25">
      <c r="B1412" s="118"/>
    </row>
    <row r="1413" spans="2:2" x14ac:dyDescent="0.25">
      <c r="B1413" s="118"/>
    </row>
    <row r="1414" spans="2:2" x14ac:dyDescent="0.25">
      <c r="B1414" s="118"/>
    </row>
    <row r="1415" spans="2:2" x14ac:dyDescent="0.25">
      <c r="B1415" s="118"/>
    </row>
    <row r="1416" spans="2:2" x14ac:dyDescent="0.25">
      <c r="B1416" s="118"/>
    </row>
    <row r="1417" spans="2:2" x14ac:dyDescent="0.25">
      <c r="B1417" s="118"/>
    </row>
    <row r="1418" spans="2:2" x14ac:dyDescent="0.25">
      <c r="B1418" s="118"/>
    </row>
    <row r="1419" spans="2:2" x14ac:dyDescent="0.25">
      <c r="B1419" s="118"/>
    </row>
    <row r="1420" spans="2:2" x14ac:dyDescent="0.25">
      <c r="B1420" s="118"/>
    </row>
    <row r="1421" spans="2:2" x14ac:dyDescent="0.25">
      <c r="B1421" s="118"/>
    </row>
    <row r="1422" spans="2:2" x14ac:dyDescent="0.25">
      <c r="B1422" s="118"/>
    </row>
    <row r="1423" spans="2:2" x14ac:dyDescent="0.25">
      <c r="B1423" s="118"/>
    </row>
    <row r="1424" spans="2:2" x14ac:dyDescent="0.25">
      <c r="B1424" s="118"/>
    </row>
    <row r="1425" spans="2:2" x14ac:dyDescent="0.25">
      <c r="B1425" s="118"/>
    </row>
    <row r="1426" spans="2:2" x14ac:dyDescent="0.25">
      <c r="B1426" s="118"/>
    </row>
    <row r="1427" spans="2:2" x14ac:dyDescent="0.25">
      <c r="B1427" s="118"/>
    </row>
    <row r="1428" spans="2:2" x14ac:dyDescent="0.25">
      <c r="B1428" s="118"/>
    </row>
    <row r="1429" spans="2:2" x14ac:dyDescent="0.25">
      <c r="B1429" s="118"/>
    </row>
    <row r="1430" spans="2:2" x14ac:dyDescent="0.25">
      <c r="B1430" s="118"/>
    </row>
    <row r="1431" spans="2:2" x14ac:dyDescent="0.25">
      <c r="B1431" s="118"/>
    </row>
    <row r="1432" spans="2:2" x14ac:dyDescent="0.25">
      <c r="B1432" s="118"/>
    </row>
    <row r="1433" spans="2:2" x14ac:dyDescent="0.25">
      <c r="B1433" s="118"/>
    </row>
    <row r="1434" spans="2:2" x14ac:dyDescent="0.25">
      <c r="B1434" s="118"/>
    </row>
    <row r="1435" spans="2:2" x14ac:dyDescent="0.25">
      <c r="B1435" s="118"/>
    </row>
    <row r="1436" spans="2:2" x14ac:dyDescent="0.25">
      <c r="B1436" s="118"/>
    </row>
    <row r="1437" spans="2:2" x14ac:dyDescent="0.25">
      <c r="B1437" s="118"/>
    </row>
    <row r="1438" spans="2:2" x14ac:dyDescent="0.25">
      <c r="B1438" s="118"/>
    </row>
    <row r="1439" spans="2:2" x14ac:dyDescent="0.25">
      <c r="B1439" s="118"/>
    </row>
    <row r="1440" spans="2:2" x14ac:dyDescent="0.25">
      <c r="B1440" s="118"/>
    </row>
    <row r="1441" spans="2:2" x14ac:dyDescent="0.25">
      <c r="B1441" s="118"/>
    </row>
    <row r="1442" spans="2:2" x14ac:dyDescent="0.25">
      <c r="B1442" s="118"/>
    </row>
    <row r="1443" spans="2:2" x14ac:dyDescent="0.25">
      <c r="B1443" s="118"/>
    </row>
    <row r="1444" spans="2:2" x14ac:dyDescent="0.25">
      <c r="B1444" s="118"/>
    </row>
    <row r="1445" spans="2:2" x14ac:dyDescent="0.25">
      <c r="B1445" s="118"/>
    </row>
    <row r="1446" spans="2:2" x14ac:dyDescent="0.25">
      <c r="B1446" s="118"/>
    </row>
    <row r="1447" spans="2:2" x14ac:dyDescent="0.25">
      <c r="B1447" s="118"/>
    </row>
    <row r="1448" spans="2:2" x14ac:dyDescent="0.25">
      <c r="B1448" s="118"/>
    </row>
    <row r="1449" spans="2:2" x14ac:dyDescent="0.25">
      <c r="B1449" s="118"/>
    </row>
    <row r="1450" spans="2:2" x14ac:dyDescent="0.25">
      <c r="B1450" s="118"/>
    </row>
    <row r="1451" spans="2:2" x14ac:dyDescent="0.25">
      <c r="B1451" s="118"/>
    </row>
    <row r="1452" spans="2:2" x14ac:dyDescent="0.25">
      <c r="B1452" s="118"/>
    </row>
    <row r="1453" spans="2:2" x14ac:dyDescent="0.25">
      <c r="B1453" s="118"/>
    </row>
    <row r="1454" spans="2:2" x14ac:dyDescent="0.25">
      <c r="B1454" s="118"/>
    </row>
    <row r="1455" spans="2:2" x14ac:dyDescent="0.25">
      <c r="B1455" s="118"/>
    </row>
    <row r="1456" spans="2:2" x14ac:dyDescent="0.25">
      <c r="B1456" s="118"/>
    </row>
    <row r="1457" spans="2:2" x14ac:dyDescent="0.25">
      <c r="B1457" s="118"/>
    </row>
    <row r="1458" spans="2:2" x14ac:dyDescent="0.25">
      <c r="B1458" s="118"/>
    </row>
    <row r="1459" spans="2:2" x14ac:dyDescent="0.25">
      <c r="B1459" s="118"/>
    </row>
    <row r="1460" spans="2:2" x14ac:dyDescent="0.25">
      <c r="B1460" s="118"/>
    </row>
    <row r="1461" spans="2:2" x14ac:dyDescent="0.25">
      <c r="B1461" s="118"/>
    </row>
    <row r="1462" spans="2:2" x14ac:dyDescent="0.25">
      <c r="B1462" s="118"/>
    </row>
    <row r="1463" spans="2:2" x14ac:dyDescent="0.25">
      <c r="B1463" s="118"/>
    </row>
    <row r="1464" spans="2:2" x14ac:dyDescent="0.25">
      <c r="B1464" s="118"/>
    </row>
    <row r="1465" spans="2:2" x14ac:dyDescent="0.25">
      <c r="B1465" s="118"/>
    </row>
    <row r="1466" spans="2:2" x14ac:dyDescent="0.25">
      <c r="B1466" s="118"/>
    </row>
    <row r="1467" spans="2:2" x14ac:dyDescent="0.25">
      <c r="B1467" s="118"/>
    </row>
    <row r="1468" spans="2:2" x14ac:dyDescent="0.25">
      <c r="B1468" s="118"/>
    </row>
    <row r="1469" spans="2:2" x14ac:dyDescent="0.25">
      <c r="B1469" s="118"/>
    </row>
    <row r="1470" spans="2:2" x14ac:dyDescent="0.25">
      <c r="B1470" s="118"/>
    </row>
    <row r="1471" spans="2:2" x14ac:dyDescent="0.25">
      <c r="B1471" s="118"/>
    </row>
    <row r="1472" spans="2:2" x14ac:dyDescent="0.25">
      <c r="B1472" s="118"/>
    </row>
    <row r="1473" spans="2:2" x14ac:dyDescent="0.25">
      <c r="B1473" s="118"/>
    </row>
    <row r="1474" spans="2:2" x14ac:dyDescent="0.25">
      <c r="B1474" s="118"/>
    </row>
    <row r="1475" spans="2:2" x14ac:dyDescent="0.25">
      <c r="B1475" s="118"/>
    </row>
    <row r="1476" spans="2:2" x14ac:dyDescent="0.25">
      <c r="B1476" s="118"/>
    </row>
    <row r="1477" spans="2:2" x14ac:dyDescent="0.25">
      <c r="B1477" s="118"/>
    </row>
    <row r="1478" spans="2:2" x14ac:dyDescent="0.25">
      <c r="B1478" s="118"/>
    </row>
    <row r="1479" spans="2:2" x14ac:dyDescent="0.25">
      <c r="B1479" s="118"/>
    </row>
    <row r="1480" spans="2:2" x14ac:dyDescent="0.25">
      <c r="B1480" s="118"/>
    </row>
    <row r="1481" spans="2:2" x14ac:dyDescent="0.25">
      <c r="B1481" s="118"/>
    </row>
    <row r="1482" spans="2:2" x14ac:dyDescent="0.25">
      <c r="B1482" s="118"/>
    </row>
    <row r="1483" spans="2:2" x14ac:dyDescent="0.25">
      <c r="B1483" s="118"/>
    </row>
    <row r="1484" spans="2:2" x14ac:dyDescent="0.25">
      <c r="B1484" s="118"/>
    </row>
    <row r="1485" spans="2:2" x14ac:dyDescent="0.25">
      <c r="B1485" s="118"/>
    </row>
    <row r="1486" spans="2:2" x14ac:dyDescent="0.25">
      <c r="B1486" s="118"/>
    </row>
    <row r="1487" spans="2:2" x14ac:dyDescent="0.25">
      <c r="B1487" s="118"/>
    </row>
    <row r="1488" spans="2:2" x14ac:dyDescent="0.25">
      <c r="B1488" s="118"/>
    </row>
    <row r="1489" spans="2:2" x14ac:dyDescent="0.25">
      <c r="B1489" s="118"/>
    </row>
    <row r="1490" spans="2:2" x14ac:dyDescent="0.25">
      <c r="B1490" s="118"/>
    </row>
    <row r="1491" spans="2:2" x14ac:dyDescent="0.25">
      <c r="B1491" s="118"/>
    </row>
    <row r="1492" spans="2:2" x14ac:dyDescent="0.25">
      <c r="B1492" s="118"/>
    </row>
    <row r="1493" spans="2:2" x14ac:dyDescent="0.25">
      <c r="B1493" s="118"/>
    </row>
    <row r="1494" spans="2:2" x14ac:dyDescent="0.25">
      <c r="B1494" s="118"/>
    </row>
    <row r="1495" spans="2:2" x14ac:dyDescent="0.25">
      <c r="B1495" s="118"/>
    </row>
    <row r="1496" spans="2:2" x14ac:dyDescent="0.25">
      <c r="B1496" s="118"/>
    </row>
    <row r="1497" spans="2:2" x14ac:dyDescent="0.25">
      <c r="B1497" s="118"/>
    </row>
    <row r="1498" spans="2:2" x14ac:dyDescent="0.25">
      <c r="B1498" s="118"/>
    </row>
    <row r="1499" spans="2:2" x14ac:dyDescent="0.25">
      <c r="B1499" s="118"/>
    </row>
    <row r="1500" spans="2:2" x14ac:dyDescent="0.25">
      <c r="B1500" s="118"/>
    </row>
    <row r="1501" spans="2:2" x14ac:dyDescent="0.25">
      <c r="B1501" s="118"/>
    </row>
    <row r="1502" spans="2:2" x14ac:dyDescent="0.25">
      <c r="B1502" s="118"/>
    </row>
    <row r="1503" spans="2:2" x14ac:dyDescent="0.25">
      <c r="B1503" s="118"/>
    </row>
    <row r="1504" spans="2:2" x14ac:dyDescent="0.25">
      <c r="B1504" s="118"/>
    </row>
    <row r="1505" spans="2:2" x14ac:dyDescent="0.25">
      <c r="B1505" s="118"/>
    </row>
    <row r="1506" spans="2:2" x14ac:dyDescent="0.25">
      <c r="B1506" s="118"/>
    </row>
    <row r="1507" spans="2:2" x14ac:dyDescent="0.25">
      <c r="B1507" s="118"/>
    </row>
    <row r="1508" spans="2:2" x14ac:dyDescent="0.25">
      <c r="B1508" s="118"/>
    </row>
    <row r="1509" spans="2:2" x14ac:dyDescent="0.25">
      <c r="B1509" s="118"/>
    </row>
    <row r="1510" spans="2:2" x14ac:dyDescent="0.25">
      <c r="B1510" s="118"/>
    </row>
    <row r="1511" spans="2:2" x14ac:dyDescent="0.25">
      <c r="B1511" s="118"/>
    </row>
    <row r="1512" spans="2:2" x14ac:dyDescent="0.25">
      <c r="B1512" s="118"/>
    </row>
    <row r="1513" spans="2:2" x14ac:dyDescent="0.25">
      <c r="B1513" s="118"/>
    </row>
    <row r="1514" spans="2:2" x14ac:dyDescent="0.25">
      <c r="B1514" s="118"/>
    </row>
    <row r="1515" spans="2:2" x14ac:dyDescent="0.25">
      <c r="B1515" s="118"/>
    </row>
    <row r="1516" spans="2:2" x14ac:dyDescent="0.25">
      <c r="B1516" s="118"/>
    </row>
    <row r="1517" spans="2:2" x14ac:dyDescent="0.25">
      <c r="B1517" s="118"/>
    </row>
    <row r="1518" spans="2:2" x14ac:dyDescent="0.25">
      <c r="B1518" s="118"/>
    </row>
    <row r="1519" spans="2:2" x14ac:dyDescent="0.25">
      <c r="B1519" s="118"/>
    </row>
    <row r="1520" spans="2:2" x14ac:dyDescent="0.25">
      <c r="B1520" s="118"/>
    </row>
    <row r="1521" spans="2:2" x14ac:dyDescent="0.25">
      <c r="B1521" s="118"/>
    </row>
    <row r="1522" spans="2:2" x14ac:dyDescent="0.25">
      <c r="B1522" s="118"/>
    </row>
    <row r="1523" spans="2:2" x14ac:dyDescent="0.25">
      <c r="B1523" s="118"/>
    </row>
    <row r="1524" spans="2:2" x14ac:dyDescent="0.25">
      <c r="B1524" s="118"/>
    </row>
    <row r="1525" spans="2:2" x14ac:dyDescent="0.25">
      <c r="B1525" s="118"/>
    </row>
    <row r="1526" spans="2:2" x14ac:dyDescent="0.25">
      <c r="B1526" s="118"/>
    </row>
    <row r="1527" spans="2:2" x14ac:dyDescent="0.25">
      <c r="B1527" s="118"/>
    </row>
    <row r="1528" spans="2:2" x14ac:dyDescent="0.25">
      <c r="B1528" s="118"/>
    </row>
    <row r="1529" spans="2:2" x14ac:dyDescent="0.25">
      <c r="B1529" s="118"/>
    </row>
    <row r="1530" spans="2:2" x14ac:dyDescent="0.25">
      <c r="B1530" s="118"/>
    </row>
    <row r="1531" spans="2:2" x14ac:dyDescent="0.25">
      <c r="B1531" s="118"/>
    </row>
    <row r="1532" spans="2:2" x14ac:dyDescent="0.25">
      <c r="B1532" s="118"/>
    </row>
    <row r="1533" spans="2:2" x14ac:dyDescent="0.25">
      <c r="B1533" s="118"/>
    </row>
    <row r="1534" spans="2:2" x14ac:dyDescent="0.25">
      <c r="B1534" s="118"/>
    </row>
    <row r="1535" spans="2:2" x14ac:dyDescent="0.25">
      <c r="B1535" s="118"/>
    </row>
    <row r="1536" spans="2:2" x14ac:dyDescent="0.25">
      <c r="B1536" s="118"/>
    </row>
    <row r="1537" spans="2:2" x14ac:dyDescent="0.25">
      <c r="B1537" s="118"/>
    </row>
    <row r="1538" spans="2:2" x14ac:dyDescent="0.25">
      <c r="B1538" s="118"/>
    </row>
    <row r="1539" spans="2:2" x14ac:dyDescent="0.25">
      <c r="B1539" s="118"/>
    </row>
    <row r="1540" spans="2:2" x14ac:dyDescent="0.25">
      <c r="B1540" s="118"/>
    </row>
    <row r="1541" spans="2:2" x14ac:dyDescent="0.25">
      <c r="B1541" s="118"/>
    </row>
    <row r="1542" spans="2:2" x14ac:dyDescent="0.25">
      <c r="B1542" s="118"/>
    </row>
    <row r="1543" spans="2:2" x14ac:dyDescent="0.25">
      <c r="B1543" s="118"/>
    </row>
    <row r="1544" spans="2:2" x14ac:dyDescent="0.25">
      <c r="B1544" s="118"/>
    </row>
    <row r="1545" spans="2:2" x14ac:dyDescent="0.25">
      <c r="B1545" s="118"/>
    </row>
    <row r="1546" spans="2:2" x14ac:dyDescent="0.25">
      <c r="B1546" s="118"/>
    </row>
    <row r="1547" spans="2:2" x14ac:dyDescent="0.25">
      <c r="B1547" s="118"/>
    </row>
    <row r="1548" spans="2:2" x14ac:dyDescent="0.25">
      <c r="B1548" s="118"/>
    </row>
    <row r="1549" spans="2:2" x14ac:dyDescent="0.25">
      <c r="B1549" s="118"/>
    </row>
    <row r="1550" spans="2:2" x14ac:dyDescent="0.25">
      <c r="B1550" s="118"/>
    </row>
    <row r="1551" spans="2:2" x14ac:dyDescent="0.25">
      <c r="B1551" s="118"/>
    </row>
    <row r="1552" spans="2:2" x14ac:dyDescent="0.25">
      <c r="B1552" s="118"/>
    </row>
    <row r="1553" spans="2:2" x14ac:dyDescent="0.25">
      <c r="B1553" s="118"/>
    </row>
    <row r="1554" spans="2:2" x14ac:dyDescent="0.25">
      <c r="B1554" s="118"/>
    </row>
    <row r="1555" spans="2:2" x14ac:dyDescent="0.25">
      <c r="B1555" s="118"/>
    </row>
    <row r="1556" spans="2:2" x14ac:dyDescent="0.25">
      <c r="B1556" s="118"/>
    </row>
    <row r="1557" spans="2:2" x14ac:dyDescent="0.25">
      <c r="B1557" s="118"/>
    </row>
    <row r="1558" spans="2:2" x14ac:dyDescent="0.25">
      <c r="B1558" s="118"/>
    </row>
    <row r="1559" spans="2:2" x14ac:dyDescent="0.25">
      <c r="B1559" s="118"/>
    </row>
    <row r="1560" spans="2:2" x14ac:dyDescent="0.25">
      <c r="B1560" s="118"/>
    </row>
    <row r="1561" spans="2:2" x14ac:dyDescent="0.25">
      <c r="B1561" s="118"/>
    </row>
    <row r="1562" spans="2:2" x14ac:dyDescent="0.25">
      <c r="B1562" s="118"/>
    </row>
    <row r="1563" spans="2:2" x14ac:dyDescent="0.25">
      <c r="B1563" s="118"/>
    </row>
    <row r="1564" spans="2:2" x14ac:dyDescent="0.25">
      <c r="B1564" s="118"/>
    </row>
    <row r="1565" spans="2:2" x14ac:dyDescent="0.25">
      <c r="B1565" s="118"/>
    </row>
    <row r="1566" spans="2:2" x14ac:dyDescent="0.25">
      <c r="B1566" s="118"/>
    </row>
    <row r="1567" spans="2:2" x14ac:dyDescent="0.25">
      <c r="B1567" s="118"/>
    </row>
    <row r="1568" spans="2:2" x14ac:dyDescent="0.25">
      <c r="B1568" s="118"/>
    </row>
    <row r="1569" spans="2:2" x14ac:dyDescent="0.25">
      <c r="B1569" s="118"/>
    </row>
    <row r="1570" spans="2:2" x14ac:dyDescent="0.25">
      <c r="B1570" s="118"/>
    </row>
    <row r="1571" spans="2:2" x14ac:dyDescent="0.25">
      <c r="B1571" s="118"/>
    </row>
    <row r="1572" spans="2:2" x14ac:dyDescent="0.25">
      <c r="B1572" s="118"/>
    </row>
    <row r="1573" spans="2:2" x14ac:dyDescent="0.25">
      <c r="B1573" s="118"/>
    </row>
    <row r="1574" spans="2:2" x14ac:dyDescent="0.25">
      <c r="B1574" s="118"/>
    </row>
    <row r="1575" spans="2:2" x14ac:dyDescent="0.25">
      <c r="B1575" s="118"/>
    </row>
    <row r="1576" spans="2:2" x14ac:dyDescent="0.25">
      <c r="B1576" s="118"/>
    </row>
    <row r="1577" spans="2:2" x14ac:dyDescent="0.25">
      <c r="B1577" s="118"/>
    </row>
    <row r="1578" spans="2:2" x14ac:dyDescent="0.25">
      <c r="B1578" s="118"/>
    </row>
    <row r="1579" spans="2:2" x14ac:dyDescent="0.25">
      <c r="B1579" s="118"/>
    </row>
    <row r="1580" spans="2:2" x14ac:dyDescent="0.25">
      <c r="B1580" s="118"/>
    </row>
    <row r="1581" spans="2:2" x14ac:dyDescent="0.25">
      <c r="B1581" s="118"/>
    </row>
    <row r="1582" spans="2:2" x14ac:dyDescent="0.25">
      <c r="B1582" s="118"/>
    </row>
    <row r="1583" spans="2:2" x14ac:dyDescent="0.25">
      <c r="B1583" s="118"/>
    </row>
    <row r="1584" spans="2:2" x14ac:dyDescent="0.25">
      <c r="B1584" s="118"/>
    </row>
    <row r="1585" spans="2:2" x14ac:dyDescent="0.25">
      <c r="B1585" s="118"/>
    </row>
    <row r="1586" spans="2:2" x14ac:dyDescent="0.25">
      <c r="B1586" s="118"/>
    </row>
    <row r="1587" spans="2:2" x14ac:dyDescent="0.25">
      <c r="B1587" s="118"/>
    </row>
    <row r="1588" spans="2:2" x14ac:dyDescent="0.25">
      <c r="B1588" s="118"/>
    </row>
    <row r="1589" spans="2:2" x14ac:dyDescent="0.25">
      <c r="B1589" s="118"/>
    </row>
    <row r="1590" spans="2:2" x14ac:dyDescent="0.25">
      <c r="B1590" s="118"/>
    </row>
    <row r="1591" spans="2:2" x14ac:dyDescent="0.25">
      <c r="B1591" s="118"/>
    </row>
    <row r="1592" spans="2:2" x14ac:dyDescent="0.25">
      <c r="B1592" s="118"/>
    </row>
    <row r="1593" spans="2:2" x14ac:dyDescent="0.25">
      <c r="B1593" s="118"/>
    </row>
    <row r="1594" spans="2:2" x14ac:dyDescent="0.25">
      <c r="B1594" s="118"/>
    </row>
    <row r="1595" spans="2:2" x14ac:dyDescent="0.25">
      <c r="B1595" s="118"/>
    </row>
    <row r="1596" spans="2:2" x14ac:dyDescent="0.25">
      <c r="B1596" s="118"/>
    </row>
    <row r="1597" spans="2:2" x14ac:dyDescent="0.25">
      <c r="B1597" s="118"/>
    </row>
    <row r="1598" spans="2:2" x14ac:dyDescent="0.25">
      <c r="B1598" s="118"/>
    </row>
    <row r="1599" spans="2:2" x14ac:dyDescent="0.25">
      <c r="B1599" s="118"/>
    </row>
    <row r="1600" spans="2:2" x14ac:dyDescent="0.25">
      <c r="B1600" s="118"/>
    </row>
    <row r="1601" spans="2:2" x14ac:dyDescent="0.25">
      <c r="B1601" s="118"/>
    </row>
    <row r="1602" spans="2:2" x14ac:dyDescent="0.25">
      <c r="B1602" s="118"/>
    </row>
    <row r="1603" spans="2:2" x14ac:dyDescent="0.25">
      <c r="B1603" s="118"/>
    </row>
    <row r="1604" spans="2:2" x14ac:dyDescent="0.25">
      <c r="B1604" s="118"/>
    </row>
    <row r="1605" spans="2:2" x14ac:dyDescent="0.25">
      <c r="B1605" s="118"/>
    </row>
    <row r="1606" spans="2:2" x14ac:dyDescent="0.25">
      <c r="B1606" s="118"/>
    </row>
    <row r="1607" spans="2:2" x14ac:dyDescent="0.25">
      <c r="B1607" s="118"/>
    </row>
    <row r="1608" spans="2:2" x14ac:dyDescent="0.25">
      <c r="B1608" s="118"/>
    </row>
    <row r="1609" spans="2:2" x14ac:dyDescent="0.25">
      <c r="B1609" s="118"/>
    </row>
    <row r="1610" spans="2:2" x14ac:dyDescent="0.25">
      <c r="B1610" s="118"/>
    </row>
    <row r="1611" spans="2:2" x14ac:dyDescent="0.25">
      <c r="B1611" s="118"/>
    </row>
    <row r="1612" spans="2:2" x14ac:dyDescent="0.25">
      <c r="B1612" s="118"/>
    </row>
    <row r="1613" spans="2:2" x14ac:dyDescent="0.25">
      <c r="B1613" s="118"/>
    </row>
    <row r="1614" spans="2:2" x14ac:dyDescent="0.25">
      <c r="B1614" s="118"/>
    </row>
    <row r="1615" spans="2:2" x14ac:dyDescent="0.25">
      <c r="B1615" s="118"/>
    </row>
    <row r="1616" spans="2:2" x14ac:dyDescent="0.25">
      <c r="B1616" s="118"/>
    </row>
    <row r="1617" spans="2:2" x14ac:dyDescent="0.25">
      <c r="B1617" s="118"/>
    </row>
    <row r="1618" spans="2:2" x14ac:dyDescent="0.25">
      <c r="B1618" s="118"/>
    </row>
    <row r="1619" spans="2:2" x14ac:dyDescent="0.25">
      <c r="B1619" s="118"/>
    </row>
    <row r="1620" spans="2:2" x14ac:dyDescent="0.25">
      <c r="B1620" s="118"/>
    </row>
    <row r="1621" spans="2:2" x14ac:dyDescent="0.25">
      <c r="B1621" s="118"/>
    </row>
    <row r="1622" spans="2:2" x14ac:dyDescent="0.25">
      <c r="B1622" s="118"/>
    </row>
    <row r="1623" spans="2:2" x14ac:dyDescent="0.25">
      <c r="B1623" s="118"/>
    </row>
    <row r="1624" spans="2:2" x14ac:dyDescent="0.25">
      <c r="B1624" s="118"/>
    </row>
    <row r="1625" spans="2:2" x14ac:dyDescent="0.25">
      <c r="B1625" s="118"/>
    </row>
    <row r="1626" spans="2:2" x14ac:dyDescent="0.25">
      <c r="B1626" s="118"/>
    </row>
    <row r="1627" spans="2:2" x14ac:dyDescent="0.25">
      <c r="B1627" s="118"/>
    </row>
    <row r="1628" spans="2:2" x14ac:dyDescent="0.25">
      <c r="B1628" s="118"/>
    </row>
    <row r="1629" spans="2:2" x14ac:dyDescent="0.25">
      <c r="B1629" s="118"/>
    </row>
    <row r="1630" spans="2:2" x14ac:dyDescent="0.25">
      <c r="B1630" s="118"/>
    </row>
    <row r="1631" spans="2:2" x14ac:dyDescent="0.25">
      <c r="B1631" s="118"/>
    </row>
    <row r="1632" spans="2:2" x14ac:dyDescent="0.25">
      <c r="B1632" s="118"/>
    </row>
    <row r="1633" spans="2:2" x14ac:dyDescent="0.25">
      <c r="B1633" s="118"/>
    </row>
    <row r="1634" spans="2:2" x14ac:dyDescent="0.25">
      <c r="B1634" s="118"/>
    </row>
    <row r="1635" spans="2:2" x14ac:dyDescent="0.25">
      <c r="B1635" s="118"/>
    </row>
    <row r="1636" spans="2:2" x14ac:dyDescent="0.25">
      <c r="B1636" s="118"/>
    </row>
    <row r="1637" spans="2:2" x14ac:dyDescent="0.25">
      <c r="B1637" s="118"/>
    </row>
    <row r="1638" spans="2:2" x14ac:dyDescent="0.25">
      <c r="B1638" s="118"/>
    </row>
    <row r="1639" spans="2:2" x14ac:dyDescent="0.25">
      <c r="B1639" s="118"/>
    </row>
    <row r="1640" spans="2:2" x14ac:dyDescent="0.25">
      <c r="B1640" s="118"/>
    </row>
    <row r="1641" spans="2:2" x14ac:dyDescent="0.25">
      <c r="B1641" s="118"/>
    </row>
    <row r="1642" spans="2:2" x14ac:dyDescent="0.25">
      <c r="B1642" s="118"/>
    </row>
    <row r="1643" spans="2:2" x14ac:dyDescent="0.25">
      <c r="B1643" s="118"/>
    </row>
    <row r="1644" spans="2:2" x14ac:dyDescent="0.25">
      <c r="B1644" s="118"/>
    </row>
    <row r="1645" spans="2:2" x14ac:dyDescent="0.25">
      <c r="B1645" s="118"/>
    </row>
    <row r="1646" spans="2:2" x14ac:dyDescent="0.25">
      <c r="B1646" s="118"/>
    </row>
    <row r="1647" spans="2:2" x14ac:dyDescent="0.25">
      <c r="B1647" s="118"/>
    </row>
    <row r="1648" spans="2:2" x14ac:dyDescent="0.25">
      <c r="B1648" s="118"/>
    </row>
    <row r="1649" spans="2:2" x14ac:dyDescent="0.25">
      <c r="B1649" s="118"/>
    </row>
    <row r="1650" spans="2:2" x14ac:dyDescent="0.25">
      <c r="B1650" s="118"/>
    </row>
    <row r="1651" spans="2:2" x14ac:dyDescent="0.25">
      <c r="B1651" s="118"/>
    </row>
    <row r="1652" spans="2:2" x14ac:dyDescent="0.25">
      <c r="B1652" s="118"/>
    </row>
    <row r="1653" spans="2:2" x14ac:dyDescent="0.25">
      <c r="B1653" s="118"/>
    </row>
    <row r="1654" spans="2:2" x14ac:dyDescent="0.25">
      <c r="B1654" s="118"/>
    </row>
    <row r="1655" spans="2:2" x14ac:dyDescent="0.25">
      <c r="B1655" s="118"/>
    </row>
    <row r="1656" spans="2:2" x14ac:dyDescent="0.25">
      <c r="B1656" s="118"/>
    </row>
    <row r="1657" spans="2:2" x14ac:dyDescent="0.25">
      <c r="B1657" s="118"/>
    </row>
    <row r="1658" spans="2:2" x14ac:dyDescent="0.25">
      <c r="B1658" s="118"/>
    </row>
    <row r="1659" spans="2:2" x14ac:dyDescent="0.25">
      <c r="B1659" s="118"/>
    </row>
    <row r="1660" spans="2:2" x14ac:dyDescent="0.25">
      <c r="B1660" s="118"/>
    </row>
    <row r="1661" spans="2:2" x14ac:dyDescent="0.25">
      <c r="B1661" s="118"/>
    </row>
    <row r="1662" spans="2:2" x14ac:dyDescent="0.25">
      <c r="B1662" s="118"/>
    </row>
    <row r="1663" spans="2:2" x14ac:dyDescent="0.25">
      <c r="B1663" s="118"/>
    </row>
    <row r="1664" spans="2:2" x14ac:dyDescent="0.25">
      <c r="B1664" s="118"/>
    </row>
    <row r="1665" spans="2:2" x14ac:dyDescent="0.25">
      <c r="B1665" s="118"/>
    </row>
    <row r="1666" spans="2:2" x14ac:dyDescent="0.25">
      <c r="B1666" s="118"/>
    </row>
    <row r="1667" spans="2:2" x14ac:dyDescent="0.25">
      <c r="B1667" s="118"/>
    </row>
    <row r="1668" spans="2:2" x14ac:dyDescent="0.25">
      <c r="B1668" s="118"/>
    </row>
    <row r="1669" spans="2:2" x14ac:dyDescent="0.25">
      <c r="B1669" s="118"/>
    </row>
    <row r="1670" spans="2:2" x14ac:dyDescent="0.25">
      <c r="B1670" s="118"/>
    </row>
    <row r="1671" spans="2:2" x14ac:dyDescent="0.25">
      <c r="B1671" s="118"/>
    </row>
    <row r="1672" spans="2:2" x14ac:dyDescent="0.25">
      <c r="B1672" s="118"/>
    </row>
    <row r="1673" spans="2:2" x14ac:dyDescent="0.25">
      <c r="B1673" s="118"/>
    </row>
    <row r="1674" spans="2:2" x14ac:dyDescent="0.25">
      <c r="B1674" s="118"/>
    </row>
    <row r="1675" spans="2:2" x14ac:dyDescent="0.25">
      <c r="B1675" s="118"/>
    </row>
    <row r="1676" spans="2:2" x14ac:dyDescent="0.25">
      <c r="B1676" s="118"/>
    </row>
    <row r="1677" spans="2:2" x14ac:dyDescent="0.25">
      <c r="B1677" s="118"/>
    </row>
    <row r="1678" spans="2:2" x14ac:dyDescent="0.25">
      <c r="B1678" s="118"/>
    </row>
    <row r="1679" spans="2:2" x14ac:dyDescent="0.25">
      <c r="B1679" s="118"/>
    </row>
    <row r="1680" spans="2:2" x14ac:dyDescent="0.25">
      <c r="B1680" s="118"/>
    </row>
    <row r="1681" spans="2:2" x14ac:dyDescent="0.25">
      <c r="B1681" s="118"/>
    </row>
    <row r="1682" spans="2:2" x14ac:dyDescent="0.25">
      <c r="B1682" s="118"/>
    </row>
    <row r="1683" spans="2:2" x14ac:dyDescent="0.25">
      <c r="B1683" s="118"/>
    </row>
    <row r="1684" spans="2:2" x14ac:dyDescent="0.25">
      <c r="B1684" s="118"/>
    </row>
    <row r="1685" spans="2:2" x14ac:dyDescent="0.25">
      <c r="B1685" s="118"/>
    </row>
    <row r="1686" spans="2:2" x14ac:dyDescent="0.25">
      <c r="B1686" s="118"/>
    </row>
    <row r="1687" spans="2:2" x14ac:dyDescent="0.25">
      <c r="B1687" s="118"/>
    </row>
    <row r="1688" spans="2:2" x14ac:dyDescent="0.25">
      <c r="B1688" s="118"/>
    </row>
    <row r="1689" spans="2:2" x14ac:dyDescent="0.25">
      <c r="B1689" s="118"/>
    </row>
    <row r="1690" spans="2:2" x14ac:dyDescent="0.25">
      <c r="B1690" s="118"/>
    </row>
    <row r="1691" spans="2:2" x14ac:dyDescent="0.25">
      <c r="B1691" s="118"/>
    </row>
    <row r="1692" spans="2:2" x14ac:dyDescent="0.25">
      <c r="B1692" s="118"/>
    </row>
    <row r="1693" spans="2:2" x14ac:dyDescent="0.25">
      <c r="B1693" s="118"/>
    </row>
    <row r="1694" spans="2:2" x14ac:dyDescent="0.25">
      <c r="B1694" s="118"/>
    </row>
    <row r="1695" spans="2:2" x14ac:dyDescent="0.25">
      <c r="B1695" s="118"/>
    </row>
    <row r="1696" spans="2:2" x14ac:dyDescent="0.25">
      <c r="B1696" s="118"/>
    </row>
    <row r="1697" spans="2:2" x14ac:dyDescent="0.25">
      <c r="B1697" s="118"/>
    </row>
    <row r="1698" spans="2:2" x14ac:dyDescent="0.25">
      <c r="B1698" s="118"/>
    </row>
    <row r="1699" spans="2:2" x14ac:dyDescent="0.25">
      <c r="B1699" s="118"/>
    </row>
    <row r="1700" spans="2:2" x14ac:dyDescent="0.25">
      <c r="B1700" s="118"/>
    </row>
    <row r="1701" spans="2:2" x14ac:dyDescent="0.25">
      <c r="B1701" s="118"/>
    </row>
    <row r="1702" spans="2:2" x14ac:dyDescent="0.25">
      <c r="B1702" s="118"/>
    </row>
    <row r="1703" spans="2:2" x14ac:dyDescent="0.25">
      <c r="B1703" s="118"/>
    </row>
    <row r="1704" spans="2:2" x14ac:dyDescent="0.25">
      <c r="B1704" s="118"/>
    </row>
    <row r="1705" spans="2:2" x14ac:dyDescent="0.25">
      <c r="B1705" s="118"/>
    </row>
    <row r="1706" spans="2:2" x14ac:dyDescent="0.25">
      <c r="B1706" s="118"/>
    </row>
    <row r="1707" spans="2:2" x14ac:dyDescent="0.25">
      <c r="B1707" s="118"/>
    </row>
    <row r="1708" spans="2:2" x14ac:dyDescent="0.25">
      <c r="B1708" s="118"/>
    </row>
    <row r="1709" spans="2:2" x14ac:dyDescent="0.25">
      <c r="B1709" s="118"/>
    </row>
    <row r="1710" spans="2:2" x14ac:dyDescent="0.25">
      <c r="B1710" s="118"/>
    </row>
    <row r="1711" spans="2:2" x14ac:dyDescent="0.25">
      <c r="B1711" s="118"/>
    </row>
    <row r="1712" spans="2:2" x14ac:dyDescent="0.25">
      <c r="B1712" s="118"/>
    </row>
    <row r="1713" spans="2:2" x14ac:dyDescent="0.25">
      <c r="B1713" s="118"/>
    </row>
    <row r="1714" spans="2:2" x14ac:dyDescent="0.25">
      <c r="B1714" s="118"/>
    </row>
    <row r="1715" spans="2:2" x14ac:dyDescent="0.25">
      <c r="B1715" s="118"/>
    </row>
    <row r="1716" spans="2:2" x14ac:dyDescent="0.25">
      <c r="B1716" s="118"/>
    </row>
    <row r="1717" spans="2:2" x14ac:dyDescent="0.25">
      <c r="B1717" s="118"/>
    </row>
    <row r="1718" spans="2:2" x14ac:dyDescent="0.25">
      <c r="B1718" s="118"/>
    </row>
    <row r="1719" spans="2:2" x14ac:dyDescent="0.25">
      <c r="B1719" s="118"/>
    </row>
    <row r="1720" spans="2:2" x14ac:dyDescent="0.25">
      <c r="B1720" s="118"/>
    </row>
    <row r="1721" spans="2:2" x14ac:dyDescent="0.25">
      <c r="B1721" s="118"/>
    </row>
    <row r="1722" spans="2:2" x14ac:dyDescent="0.25">
      <c r="B1722" s="118"/>
    </row>
    <row r="1723" spans="2:2" x14ac:dyDescent="0.25">
      <c r="B1723" s="118"/>
    </row>
    <row r="1724" spans="2:2" x14ac:dyDescent="0.25">
      <c r="B1724" s="118"/>
    </row>
    <row r="1725" spans="2:2" x14ac:dyDescent="0.25">
      <c r="B1725" s="118"/>
    </row>
    <row r="1726" spans="2:2" x14ac:dyDescent="0.25">
      <c r="B1726" s="118"/>
    </row>
    <row r="1727" spans="2:2" x14ac:dyDescent="0.25">
      <c r="B1727" s="118"/>
    </row>
    <row r="1728" spans="2:2" x14ac:dyDescent="0.25">
      <c r="B1728" s="118"/>
    </row>
    <row r="1729" spans="2:2" x14ac:dyDescent="0.25">
      <c r="B1729" s="118"/>
    </row>
    <row r="1730" spans="2:2" x14ac:dyDescent="0.25">
      <c r="B1730" s="118"/>
    </row>
    <row r="1731" spans="2:2" x14ac:dyDescent="0.25">
      <c r="B1731" s="118"/>
    </row>
    <row r="1732" spans="2:2" x14ac:dyDescent="0.25">
      <c r="B1732" s="118"/>
    </row>
    <row r="1733" spans="2:2" x14ac:dyDescent="0.25">
      <c r="B1733" s="118"/>
    </row>
    <row r="1734" spans="2:2" x14ac:dyDescent="0.25">
      <c r="B1734" s="118"/>
    </row>
    <row r="1735" spans="2:2" x14ac:dyDescent="0.25">
      <c r="B1735" s="118"/>
    </row>
    <row r="1736" spans="2:2" x14ac:dyDescent="0.25">
      <c r="B1736" s="118"/>
    </row>
    <row r="1737" spans="2:2" x14ac:dyDescent="0.25">
      <c r="B1737" s="118"/>
    </row>
    <row r="1738" spans="2:2" x14ac:dyDescent="0.25">
      <c r="B1738" s="118"/>
    </row>
    <row r="1739" spans="2:2" x14ac:dyDescent="0.25">
      <c r="B1739" s="118"/>
    </row>
    <row r="1740" spans="2:2" x14ac:dyDescent="0.25">
      <c r="B1740" s="118"/>
    </row>
    <row r="1741" spans="2:2" x14ac:dyDescent="0.25">
      <c r="B1741" s="118"/>
    </row>
    <row r="1742" spans="2:2" x14ac:dyDescent="0.25">
      <c r="B1742" s="118"/>
    </row>
    <row r="1743" spans="2:2" x14ac:dyDescent="0.25">
      <c r="B1743" s="118"/>
    </row>
    <row r="1744" spans="2:2" x14ac:dyDescent="0.25">
      <c r="B1744" s="118"/>
    </row>
    <row r="1745" spans="2:2" x14ac:dyDescent="0.25">
      <c r="B1745" s="118"/>
    </row>
    <row r="1746" spans="2:2" x14ac:dyDescent="0.25">
      <c r="B1746" s="118"/>
    </row>
    <row r="1747" spans="2:2" x14ac:dyDescent="0.25">
      <c r="B1747" s="118"/>
    </row>
    <row r="1748" spans="2:2" x14ac:dyDescent="0.25">
      <c r="B1748" s="118"/>
    </row>
    <row r="1749" spans="2:2" x14ac:dyDescent="0.25">
      <c r="B1749" s="118"/>
    </row>
    <row r="1750" spans="2:2" x14ac:dyDescent="0.25">
      <c r="B1750" s="118"/>
    </row>
    <row r="1751" spans="2:2" x14ac:dyDescent="0.25">
      <c r="B1751" s="118"/>
    </row>
    <row r="1752" spans="2:2" x14ac:dyDescent="0.25">
      <c r="B1752" s="118"/>
    </row>
    <row r="1753" spans="2:2" x14ac:dyDescent="0.25">
      <c r="B1753" s="118"/>
    </row>
    <row r="1754" spans="2:2" x14ac:dyDescent="0.25">
      <c r="B1754" s="118"/>
    </row>
    <row r="1755" spans="2:2" x14ac:dyDescent="0.25">
      <c r="B1755" s="118"/>
    </row>
    <row r="1756" spans="2:2" x14ac:dyDescent="0.25">
      <c r="B1756" s="118"/>
    </row>
    <row r="1757" spans="2:2" x14ac:dyDescent="0.25">
      <c r="B1757" s="118"/>
    </row>
    <row r="1758" spans="2:2" x14ac:dyDescent="0.25">
      <c r="B1758" s="118"/>
    </row>
    <row r="1759" spans="2:2" x14ac:dyDescent="0.25">
      <c r="B1759" s="118"/>
    </row>
    <row r="1760" spans="2:2" x14ac:dyDescent="0.25">
      <c r="B1760" s="118"/>
    </row>
    <row r="1761" spans="2:2" x14ac:dyDescent="0.25">
      <c r="B1761" s="118"/>
    </row>
    <row r="1762" spans="2:2" x14ac:dyDescent="0.25">
      <c r="B1762" s="118"/>
    </row>
    <row r="1763" spans="2:2" x14ac:dyDescent="0.25">
      <c r="B1763" s="118"/>
    </row>
    <row r="1764" spans="2:2" x14ac:dyDescent="0.25">
      <c r="B1764" s="118"/>
    </row>
    <row r="1765" spans="2:2" x14ac:dyDescent="0.25">
      <c r="B1765" s="118"/>
    </row>
    <row r="1766" spans="2:2" x14ac:dyDescent="0.25">
      <c r="B1766" s="118"/>
    </row>
    <row r="1767" spans="2:2" x14ac:dyDescent="0.25">
      <c r="B1767" s="118"/>
    </row>
    <row r="1768" spans="2:2" x14ac:dyDescent="0.25">
      <c r="B1768" s="118"/>
    </row>
    <row r="1769" spans="2:2" x14ac:dyDescent="0.25">
      <c r="B1769" s="118"/>
    </row>
    <row r="1770" spans="2:2" x14ac:dyDescent="0.25">
      <c r="B1770" s="118"/>
    </row>
    <row r="1771" spans="2:2" x14ac:dyDescent="0.25">
      <c r="B1771" s="118"/>
    </row>
    <row r="1772" spans="2:2" x14ac:dyDescent="0.25">
      <c r="B1772" s="118"/>
    </row>
    <row r="1773" spans="2:2" x14ac:dyDescent="0.25">
      <c r="B1773" s="118"/>
    </row>
    <row r="1774" spans="2:2" x14ac:dyDescent="0.25">
      <c r="B1774" s="118"/>
    </row>
    <row r="1775" spans="2:2" x14ac:dyDescent="0.25">
      <c r="B1775" s="118"/>
    </row>
    <row r="1776" spans="2:2" x14ac:dyDescent="0.25">
      <c r="B1776" s="118"/>
    </row>
    <row r="1777" spans="2:2" x14ac:dyDescent="0.25">
      <c r="B1777" s="118"/>
    </row>
    <row r="1778" spans="2:2" x14ac:dyDescent="0.25">
      <c r="B1778" s="118"/>
    </row>
    <row r="1779" spans="2:2" x14ac:dyDescent="0.25">
      <c r="B1779" s="118"/>
    </row>
    <row r="1780" spans="2:2" x14ac:dyDescent="0.25">
      <c r="B1780" s="118"/>
    </row>
    <row r="1781" spans="2:2" x14ac:dyDescent="0.25">
      <c r="B1781" s="118"/>
    </row>
    <row r="1782" spans="2:2" x14ac:dyDescent="0.25">
      <c r="B1782" s="118"/>
    </row>
    <row r="1783" spans="2:2" x14ac:dyDescent="0.25">
      <c r="B1783" s="118"/>
    </row>
    <row r="1784" spans="2:2" x14ac:dyDescent="0.25">
      <c r="B1784" s="118"/>
    </row>
    <row r="1785" spans="2:2" x14ac:dyDescent="0.25">
      <c r="B1785" s="118"/>
    </row>
    <row r="1786" spans="2:2" x14ac:dyDescent="0.25">
      <c r="B1786" s="118"/>
    </row>
    <row r="1787" spans="2:2" x14ac:dyDescent="0.25">
      <c r="B1787" s="118"/>
    </row>
    <row r="1788" spans="2:2" x14ac:dyDescent="0.25">
      <c r="B1788" s="118"/>
    </row>
    <row r="1789" spans="2:2" x14ac:dyDescent="0.25">
      <c r="B1789" s="118"/>
    </row>
    <row r="1790" spans="2:2" x14ac:dyDescent="0.25">
      <c r="B1790" s="118"/>
    </row>
    <row r="1791" spans="2:2" x14ac:dyDescent="0.25">
      <c r="B1791" s="118"/>
    </row>
    <row r="1792" spans="2:2" x14ac:dyDescent="0.25">
      <c r="B1792" s="118"/>
    </row>
    <row r="1793" spans="2:2" x14ac:dyDescent="0.25">
      <c r="B1793" s="118"/>
    </row>
    <row r="1794" spans="2:2" x14ac:dyDescent="0.25">
      <c r="B1794" s="118"/>
    </row>
    <row r="1795" spans="2:2" x14ac:dyDescent="0.25">
      <c r="B1795" s="118"/>
    </row>
    <row r="1796" spans="2:2" x14ac:dyDescent="0.25">
      <c r="B1796" s="118"/>
    </row>
    <row r="1797" spans="2:2" x14ac:dyDescent="0.25">
      <c r="B1797" s="118"/>
    </row>
    <row r="1798" spans="2:2" x14ac:dyDescent="0.25">
      <c r="B1798" s="118"/>
    </row>
    <row r="1799" spans="2:2" x14ac:dyDescent="0.25">
      <c r="B1799" s="118"/>
    </row>
    <row r="1800" spans="2:2" x14ac:dyDescent="0.25">
      <c r="B1800" s="118"/>
    </row>
    <row r="1801" spans="2:2" x14ac:dyDescent="0.25">
      <c r="B1801" s="118"/>
    </row>
    <row r="1802" spans="2:2" x14ac:dyDescent="0.25">
      <c r="B1802" s="118"/>
    </row>
    <row r="1803" spans="2:2" x14ac:dyDescent="0.25">
      <c r="B1803" s="118"/>
    </row>
    <row r="1804" spans="2:2" x14ac:dyDescent="0.25">
      <c r="B1804" s="118"/>
    </row>
    <row r="1805" spans="2:2" x14ac:dyDescent="0.25">
      <c r="B1805" s="118"/>
    </row>
    <row r="1806" spans="2:2" x14ac:dyDescent="0.25">
      <c r="B1806" s="118"/>
    </row>
    <row r="1807" spans="2:2" x14ac:dyDescent="0.25">
      <c r="B1807" s="118"/>
    </row>
    <row r="1808" spans="2:2" x14ac:dyDescent="0.25">
      <c r="B1808" s="118"/>
    </row>
    <row r="1809" spans="2:2" x14ac:dyDescent="0.25">
      <c r="B1809" s="118"/>
    </row>
    <row r="1810" spans="2:2" x14ac:dyDescent="0.25">
      <c r="B1810" s="118"/>
    </row>
    <row r="1811" spans="2:2" x14ac:dyDescent="0.25">
      <c r="B1811" s="118"/>
    </row>
    <row r="1812" spans="2:2" x14ac:dyDescent="0.25">
      <c r="B1812" s="118"/>
    </row>
    <row r="1813" spans="2:2" x14ac:dyDescent="0.25">
      <c r="B1813" s="118"/>
    </row>
    <row r="1814" spans="2:2" x14ac:dyDescent="0.25">
      <c r="B1814" s="118"/>
    </row>
    <row r="1815" spans="2:2" x14ac:dyDescent="0.25">
      <c r="B1815" s="118"/>
    </row>
    <row r="1816" spans="2:2" x14ac:dyDescent="0.25">
      <c r="B1816" s="118"/>
    </row>
    <row r="1817" spans="2:2" x14ac:dyDescent="0.25">
      <c r="B1817" s="118"/>
    </row>
    <row r="1818" spans="2:2" x14ac:dyDescent="0.25">
      <c r="B1818" s="118"/>
    </row>
    <row r="1819" spans="2:2" x14ac:dyDescent="0.25">
      <c r="B1819" s="118"/>
    </row>
    <row r="1820" spans="2:2" x14ac:dyDescent="0.25">
      <c r="B1820" s="118"/>
    </row>
    <row r="1821" spans="2:2" x14ac:dyDescent="0.25">
      <c r="B1821" s="118"/>
    </row>
    <row r="1822" spans="2:2" x14ac:dyDescent="0.25">
      <c r="B1822" s="118"/>
    </row>
    <row r="1823" spans="2:2" x14ac:dyDescent="0.25">
      <c r="B1823" s="118"/>
    </row>
    <row r="1824" spans="2:2" x14ac:dyDescent="0.25">
      <c r="B1824" s="118"/>
    </row>
    <row r="1825" spans="2:2" x14ac:dyDescent="0.25">
      <c r="B1825" s="118"/>
    </row>
    <row r="1826" spans="2:2" x14ac:dyDescent="0.25">
      <c r="B1826" s="118"/>
    </row>
    <row r="1827" spans="2:2" x14ac:dyDescent="0.25">
      <c r="B1827" s="118"/>
    </row>
    <row r="1828" spans="2:2" x14ac:dyDescent="0.25">
      <c r="B1828" s="118"/>
    </row>
    <row r="1829" spans="2:2" x14ac:dyDescent="0.25">
      <c r="B1829" s="118"/>
    </row>
    <row r="1830" spans="2:2" x14ac:dyDescent="0.25">
      <c r="B1830" s="118"/>
    </row>
    <row r="1831" spans="2:2" x14ac:dyDescent="0.25">
      <c r="B1831" s="118"/>
    </row>
    <row r="1832" spans="2:2" x14ac:dyDescent="0.25">
      <c r="B1832" s="118"/>
    </row>
    <row r="1833" spans="2:2" x14ac:dyDescent="0.25">
      <c r="B1833" s="118"/>
    </row>
    <row r="1834" spans="2:2" x14ac:dyDescent="0.25">
      <c r="B1834" s="118"/>
    </row>
    <row r="1835" spans="2:2" x14ac:dyDescent="0.25">
      <c r="B1835" s="118"/>
    </row>
    <row r="1836" spans="2:2" x14ac:dyDescent="0.25">
      <c r="B1836" s="118"/>
    </row>
    <row r="1837" spans="2:2" x14ac:dyDescent="0.25">
      <c r="B1837" s="118"/>
    </row>
    <row r="1838" spans="2:2" x14ac:dyDescent="0.25">
      <c r="B1838" s="118"/>
    </row>
    <row r="1839" spans="2:2" x14ac:dyDescent="0.25">
      <c r="B1839" s="118"/>
    </row>
    <row r="1840" spans="2:2" x14ac:dyDescent="0.25">
      <c r="B1840" s="118"/>
    </row>
    <row r="1841" spans="2:2" x14ac:dyDescent="0.25">
      <c r="B1841" s="118"/>
    </row>
    <row r="1842" spans="2:2" x14ac:dyDescent="0.25">
      <c r="B1842" s="118"/>
    </row>
    <row r="1843" spans="2:2" x14ac:dyDescent="0.25">
      <c r="B1843" s="118"/>
    </row>
    <row r="1844" spans="2:2" x14ac:dyDescent="0.25">
      <c r="B1844" s="118"/>
    </row>
    <row r="1845" spans="2:2" x14ac:dyDescent="0.25">
      <c r="B1845" s="118"/>
    </row>
    <row r="1846" spans="2:2" x14ac:dyDescent="0.25">
      <c r="B1846" s="118"/>
    </row>
    <row r="1847" spans="2:2" x14ac:dyDescent="0.25">
      <c r="B1847" s="118"/>
    </row>
    <row r="1848" spans="2:2" x14ac:dyDescent="0.25">
      <c r="B1848" s="118"/>
    </row>
    <row r="1849" spans="2:2" x14ac:dyDescent="0.25">
      <c r="B1849" s="118"/>
    </row>
    <row r="1850" spans="2:2" x14ac:dyDescent="0.25">
      <c r="B1850" s="118"/>
    </row>
    <row r="1851" spans="2:2" x14ac:dyDescent="0.25">
      <c r="B1851" s="118"/>
    </row>
    <row r="1852" spans="2:2" x14ac:dyDescent="0.25">
      <c r="B1852" s="118"/>
    </row>
    <row r="1853" spans="2:2" x14ac:dyDescent="0.25">
      <c r="B1853" s="118"/>
    </row>
    <row r="1854" spans="2:2" x14ac:dyDescent="0.25">
      <c r="B1854" s="118"/>
    </row>
    <row r="1855" spans="2:2" x14ac:dyDescent="0.25">
      <c r="B1855" s="118"/>
    </row>
    <row r="1856" spans="2:2" x14ac:dyDescent="0.25">
      <c r="B1856" s="118"/>
    </row>
    <row r="1857" spans="2:2" x14ac:dyDescent="0.25">
      <c r="B1857" s="118"/>
    </row>
    <row r="1858" spans="2:2" x14ac:dyDescent="0.25">
      <c r="B1858" s="118"/>
    </row>
    <row r="1859" spans="2:2" x14ac:dyDescent="0.25">
      <c r="B1859" s="118"/>
    </row>
    <row r="1860" spans="2:2" x14ac:dyDescent="0.25">
      <c r="B1860" s="118"/>
    </row>
    <row r="1861" spans="2:2" x14ac:dyDescent="0.25">
      <c r="B1861" s="118"/>
    </row>
    <row r="1862" spans="2:2" x14ac:dyDescent="0.25">
      <c r="B1862" s="118"/>
    </row>
    <row r="1863" spans="2:2" x14ac:dyDescent="0.25">
      <c r="B1863" s="118"/>
    </row>
    <row r="1864" spans="2:2" x14ac:dyDescent="0.25">
      <c r="B1864" s="118"/>
    </row>
    <row r="1865" spans="2:2" x14ac:dyDescent="0.25">
      <c r="B1865" s="118"/>
    </row>
    <row r="1866" spans="2:2" x14ac:dyDescent="0.25">
      <c r="B1866" s="118"/>
    </row>
    <row r="1867" spans="2:2" x14ac:dyDescent="0.25">
      <c r="B1867" s="118"/>
    </row>
    <row r="1868" spans="2:2" x14ac:dyDescent="0.25">
      <c r="B1868" s="118"/>
    </row>
    <row r="1869" spans="2:2" x14ac:dyDescent="0.25">
      <c r="B1869" s="118"/>
    </row>
    <row r="1870" spans="2:2" x14ac:dyDescent="0.25">
      <c r="B1870" s="118"/>
    </row>
    <row r="1871" spans="2:2" x14ac:dyDescent="0.25">
      <c r="B1871" s="118"/>
    </row>
    <row r="1872" spans="2:2" x14ac:dyDescent="0.25">
      <c r="B1872" s="118"/>
    </row>
    <row r="1873" spans="2:2" x14ac:dyDescent="0.25">
      <c r="B1873" s="118"/>
    </row>
    <row r="1874" spans="2:2" x14ac:dyDescent="0.25">
      <c r="B1874" s="118"/>
    </row>
    <row r="1875" spans="2:2" x14ac:dyDescent="0.25">
      <c r="B1875" s="118"/>
    </row>
    <row r="1876" spans="2:2" x14ac:dyDescent="0.25">
      <c r="B1876" s="118"/>
    </row>
    <row r="1877" spans="2:2" x14ac:dyDescent="0.25">
      <c r="B1877" s="118"/>
    </row>
    <row r="1878" spans="2:2" x14ac:dyDescent="0.25">
      <c r="B1878" s="118"/>
    </row>
    <row r="1879" spans="2:2" x14ac:dyDescent="0.25">
      <c r="B1879" s="118"/>
    </row>
    <row r="1880" spans="2:2" x14ac:dyDescent="0.25">
      <c r="B1880" s="118"/>
    </row>
    <row r="1881" spans="2:2" x14ac:dyDescent="0.25">
      <c r="B1881" s="118"/>
    </row>
    <row r="1882" spans="2:2" x14ac:dyDescent="0.25">
      <c r="B1882" s="118"/>
    </row>
    <row r="1883" spans="2:2" x14ac:dyDescent="0.25">
      <c r="B1883" s="118"/>
    </row>
    <row r="1884" spans="2:2" x14ac:dyDescent="0.25">
      <c r="B1884" s="118"/>
    </row>
    <row r="1885" spans="2:2" x14ac:dyDescent="0.25">
      <c r="B1885" s="118"/>
    </row>
    <row r="1886" spans="2:2" x14ac:dyDescent="0.25">
      <c r="B1886" s="118"/>
    </row>
    <row r="1887" spans="2:2" x14ac:dyDescent="0.25">
      <c r="B1887" s="118"/>
    </row>
    <row r="1888" spans="2:2" x14ac:dyDescent="0.25">
      <c r="B1888" s="118"/>
    </row>
    <row r="1889" spans="2:2" x14ac:dyDescent="0.25">
      <c r="B1889" s="118"/>
    </row>
    <row r="1890" spans="2:2" x14ac:dyDescent="0.25">
      <c r="B1890" s="118"/>
    </row>
    <row r="1891" spans="2:2" x14ac:dyDescent="0.25">
      <c r="B1891" s="118"/>
    </row>
    <row r="1892" spans="2:2" x14ac:dyDescent="0.25">
      <c r="B1892" s="118"/>
    </row>
    <row r="1893" spans="2:2" x14ac:dyDescent="0.25">
      <c r="B1893" s="118"/>
    </row>
    <row r="1894" spans="2:2" x14ac:dyDescent="0.25">
      <c r="B1894" s="118"/>
    </row>
    <row r="1895" spans="2:2" x14ac:dyDescent="0.25">
      <c r="B1895" s="118"/>
    </row>
    <row r="1896" spans="2:2" x14ac:dyDescent="0.25">
      <c r="B1896" s="118"/>
    </row>
    <row r="1897" spans="2:2" x14ac:dyDescent="0.25">
      <c r="B1897" s="118"/>
    </row>
    <row r="1898" spans="2:2" x14ac:dyDescent="0.25">
      <c r="B1898" s="118"/>
    </row>
    <row r="1899" spans="2:2" x14ac:dyDescent="0.25">
      <c r="B1899" s="118"/>
    </row>
    <row r="1900" spans="2:2" x14ac:dyDescent="0.25">
      <c r="B1900" s="118"/>
    </row>
    <row r="1901" spans="2:2" x14ac:dyDescent="0.25">
      <c r="B1901" s="118"/>
    </row>
    <row r="1902" spans="2:2" x14ac:dyDescent="0.25">
      <c r="B1902" s="118"/>
    </row>
    <row r="1903" spans="2:2" x14ac:dyDescent="0.25">
      <c r="B1903" s="118"/>
    </row>
    <row r="1904" spans="2:2" x14ac:dyDescent="0.25">
      <c r="B1904" s="118"/>
    </row>
    <row r="1905" spans="2:2" x14ac:dyDescent="0.25">
      <c r="B1905" s="118"/>
    </row>
    <row r="1906" spans="2:2" x14ac:dyDescent="0.25">
      <c r="B1906" s="118"/>
    </row>
    <row r="1907" spans="2:2" x14ac:dyDescent="0.25">
      <c r="B1907" s="118"/>
    </row>
    <row r="1908" spans="2:2" x14ac:dyDescent="0.25">
      <c r="B1908" s="118"/>
    </row>
    <row r="1909" spans="2:2" x14ac:dyDescent="0.25">
      <c r="B1909" s="118"/>
    </row>
    <row r="1910" spans="2:2" x14ac:dyDescent="0.25">
      <c r="B1910" s="118"/>
    </row>
    <row r="1911" spans="2:2" x14ac:dyDescent="0.25">
      <c r="B1911" s="118"/>
    </row>
    <row r="1912" spans="2:2" x14ac:dyDescent="0.25">
      <c r="B1912" s="118"/>
    </row>
    <row r="1913" spans="2:2" x14ac:dyDescent="0.25">
      <c r="B1913" s="118"/>
    </row>
    <row r="1914" spans="2:2" x14ac:dyDescent="0.25">
      <c r="B1914" s="118"/>
    </row>
    <row r="1915" spans="2:2" x14ac:dyDescent="0.25">
      <c r="B1915" s="118"/>
    </row>
    <row r="1916" spans="2:2" x14ac:dyDescent="0.25">
      <c r="B1916" s="118"/>
    </row>
    <row r="1917" spans="2:2" x14ac:dyDescent="0.25">
      <c r="B1917" s="118"/>
    </row>
    <row r="1918" spans="2:2" x14ac:dyDescent="0.25">
      <c r="B1918" s="118"/>
    </row>
    <row r="1919" spans="2:2" x14ac:dyDescent="0.25">
      <c r="B1919" s="118"/>
    </row>
    <row r="1920" spans="2:2" x14ac:dyDescent="0.25">
      <c r="B1920" s="118"/>
    </row>
    <row r="1921" spans="2:2" x14ac:dyDescent="0.25">
      <c r="B1921" s="118"/>
    </row>
    <row r="1922" spans="2:2" x14ac:dyDescent="0.25">
      <c r="B1922" s="118"/>
    </row>
    <row r="1923" spans="2:2" x14ac:dyDescent="0.25">
      <c r="B1923" s="118"/>
    </row>
    <row r="1924" spans="2:2" x14ac:dyDescent="0.25">
      <c r="B1924" s="118"/>
    </row>
    <row r="1925" spans="2:2" x14ac:dyDescent="0.25">
      <c r="B1925" s="118"/>
    </row>
    <row r="1926" spans="2:2" x14ac:dyDescent="0.25">
      <c r="B1926" s="118"/>
    </row>
    <row r="1927" spans="2:2" x14ac:dyDescent="0.25">
      <c r="B1927" s="118"/>
    </row>
    <row r="1928" spans="2:2" x14ac:dyDescent="0.25">
      <c r="B1928" s="118"/>
    </row>
    <row r="1929" spans="2:2" x14ac:dyDescent="0.25">
      <c r="B1929" s="118"/>
    </row>
    <row r="1930" spans="2:2" x14ac:dyDescent="0.25">
      <c r="B1930" s="118"/>
    </row>
    <row r="1931" spans="2:2" x14ac:dyDescent="0.25">
      <c r="B1931" s="118"/>
    </row>
    <row r="1932" spans="2:2" x14ac:dyDescent="0.25">
      <c r="B1932" s="118"/>
    </row>
    <row r="1933" spans="2:2" x14ac:dyDescent="0.25">
      <c r="B1933" s="118"/>
    </row>
    <row r="1934" spans="2:2" x14ac:dyDescent="0.25">
      <c r="B1934" s="118"/>
    </row>
    <row r="1935" spans="2:2" x14ac:dyDescent="0.25">
      <c r="B1935" s="118"/>
    </row>
    <row r="1936" spans="2:2" x14ac:dyDescent="0.25">
      <c r="B1936" s="118"/>
    </row>
    <row r="1937" spans="2:2" x14ac:dyDescent="0.25">
      <c r="B1937" s="118"/>
    </row>
    <row r="1938" spans="2:2" x14ac:dyDescent="0.25">
      <c r="B1938" s="118"/>
    </row>
    <row r="1939" spans="2:2" x14ac:dyDescent="0.25">
      <c r="B1939" s="118"/>
    </row>
    <row r="1940" spans="2:2" x14ac:dyDescent="0.25">
      <c r="B1940" s="118"/>
    </row>
    <row r="1941" spans="2:2" x14ac:dyDescent="0.25">
      <c r="B1941" s="118"/>
    </row>
    <row r="1942" spans="2:2" x14ac:dyDescent="0.25">
      <c r="B1942" s="118"/>
    </row>
    <row r="1943" spans="2:2" x14ac:dyDescent="0.25">
      <c r="B1943" s="118"/>
    </row>
    <row r="1944" spans="2:2" x14ac:dyDescent="0.25">
      <c r="B1944" s="118"/>
    </row>
    <row r="1945" spans="2:2" x14ac:dyDescent="0.25">
      <c r="B1945" s="118"/>
    </row>
    <row r="1946" spans="2:2" x14ac:dyDescent="0.25">
      <c r="B1946" s="118"/>
    </row>
    <row r="1947" spans="2:2" x14ac:dyDescent="0.25">
      <c r="B1947" s="118"/>
    </row>
    <row r="1948" spans="2:2" x14ac:dyDescent="0.25">
      <c r="B1948" s="118"/>
    </row>
    <row r="1949" spans="2:2" x14ac:dyDescent="0.25">
      <c r="B1949" s="118"/>
    </row>
    <row r="1950" spans="2:2" x14ac:dyDescent="0.25">
      <c r="B1950" s="118"/>
    </row>
    <row r="1951" spans="2:2" x14ac:dyDescent="0.25">
      <c r="B1951" s="118"/>
    </row>
    <row r="1952" spans="2:2" x14ac:dyDescent="0.25">
      <c r="B1952" s="118"/>
    </row>
    <row r="1953" spans="2:2" x14ac:dyDescent="0.25">
      <c r="B1953" s="118"/>
    </row>
    <row r="1954" spans="2:2" x14ac:dyDescent="0.25">
      <c r="B1954" s="118"/>
    </row>
    <row r="1955" spans="2:2" x14ac:dyDescent="0.25">
      <c r="B1955" s="118"/>
    </row>
    <row r="1956" spans="2:2" x14ac:dyDescent="0.25">
      <c r="B1956" s="118"/>
    </row>
    <row r="1957" spans="2:2" x14ac:dyDescent="0.25">
      <c r="B1957" s="118"/>
    </row>
    <row r="1958" spans="2:2" x14ac:dyDescent="0.25">
      <c r="B1958" s="118"/>
    </row>
    <row r="1959" spans="2:2" x14ac:dyDescent="0.25">
      <c r="B1959" s="118"/>
    </row>
    <row r="1960" spans="2:2" x14ac:dyDescent="0.25">
      <c r="B1960" s="118"/>
    </row>
    <row r="1961" spans="2:2" x14ac:dyDescent="0.25">
      <c r="B1961" s="118"/>
    </row>
    <row r="1962" spans="2:2" x14ac:dyDescent="0.25">
      <c r="B1962" s="118"/>
    </row>
    <row r="1963" spans="2:2" x14ac:dyDescent="0.25">
      <c r="B1963" s="118"/>
    </row>
    <row r="1964" spans="2:2" x14ac:dyDescent="0.25">
      <c r="B1964" s="118"/>
    </row>
    <row r="1965" spans="2:2" x14ac:dyDescent="0.25">
      <c r="B1965" s="118"/>
    </row>
    <row r="1966" spans="2:2" x14ac:dyDescent="0.25">
      <c r="B1966" s="118"/>
    </row>
    <row r="1967" spans="2:2" x14ac:dyDescent="0.25">
      <c r="B1967" s="118"/>
    </row>
    <row r="1968" spans="2:2" x14ac:dyDescent="0.25">
      <c r="B1968" s="118"/>
    </row>
    <row r="1969" spans="2:2" x14ac:dyDescent="0.25">
      <c r="B1969" s="118"/>
    </row>
    <row r="1970" spans="2:2" x14ac:dyDescent="0.25">
      <c r="B1970" s="118"/>
    </row>
    <row r="1971" spans="2:2" x14ac:dyDescent="0.25">
      <c r="B1971" s="118"/>
    </row>
    <row r="1972" spans="2:2" x14ac:dyDescent="0.25">
      <c r="B1972" s="118"/>
    </row>
    <row r="1973" spans="2:2" x14ac:dyDescent="0.25">
      <c r="B1973" s="118"/>
    </row>
    <row r="1974" spans="2:2" x14ac:dyDescent="0.25">
      <c r="B1974" s="118"/>
    </row>
    <row r="1975" spans="2:2" x14ac:dyDescent="0.25">
      <c r="B1975" s="118"/>
    </row>
    <row r="1976" spans="2:2" x14ac:dyDescent="0.25">
      <c r="B1976" s="118"/>
    </row>
    <row r="1977" spans="2:2" x14ac:dyDescent="0.25">
      <c r="B1977" s="118"/>
    </row>
    <row r="1978" spans="2:2" x14ac:dyDescent="0.25">
      <c r="B1978" s="118"/>
    </row>
    <row r="1979" spans="2:2" x14ac:dyDescent="0.25">
      <c r="B1979" s="118"/>
    </row>
    <row r="1980" spans="2:2" x14ac:dyDescent="0.25">
      <c r="B1980" s="118"/>
    </row>
    <row r="1981" spans="2:2" x14ac:dyDescent="0.25">
      <c r="B1981" s="118"/>
    </row>
    <row r="1982" spans="2:2" x14ac:dyDescent="0.25">
      <c r="B1982" s="118"/>
    </row>
    <row r="1983" spans="2:2" x14ac:dyDescent="0.25">
      <c r="B1983" s="118"/>
    </row>
    <row r="1984" spans="2:2" x14ac:dyDescent="0.25">
      <c r="B1984" s="118"/>
    </row>
    <row r="1985" spans="2:2" x14ac:dyDescent="0.25">
      <c r="B1985" s="118"/>
    </row>
    <row r="1986" spans="2:2" x14ac:dyDescent="0.25">
      <c r="B1986" s="118"/>
    </row>
    <row r="1987" spans="2:2" x14ac:dyDescent="0.25">
      <c r="B1987" s="118"/>
    </row>
    <row r="1988" spans="2:2" x14ac:dyDescent="0.25">
      <c r="B1988" s="118"/>
    </row>
    <row r="1989" spans="2:2" x14ac:dyDescent="0.25">
      <c r="B1989" s="118"/>
    </row>
    <row r="1990" spans="2:2" x14ac:dyDescent="0.25">
      <c r="B1990" s="118"/>
    </row>
    <row r="1991" spans="2:2" x14ac:dyDescent="0.25">
      <c r="B1991" s="118"/>
    </row>
    <row r="1992" spans="2:2" x14ac:dyDescent="0.25">
      <c r="B1992" s="118"/>
    </row>
    <row r="1993" spans="2:2" x14ac:dyDescent="0.25">
      <c r="B1993" s="118"/>
    </row>
    <row r="1994" spans="2:2" x14ac:dyDescent="0.25">
      <c r="B1994" s="118"/>
    </row>
    <row r="1995" spans="2:2" x14ac:dyDescent="0.25">
      <c r="B1995" s="118"/>
    </row>
    <row r="1996" spans="2:2" x14ac:dyDescent="0.25">
      <c r="B1996" s="118"/>
    </row>
    <row r="1997" spans="2:2" x14ac:dyDescent="0.25">
      <c r="B1997" s="118"/>
    </row>
    <row r="1998" spans="2:2" x14ac:dyDescent="0.25">
      <c r="B1998" s="118"/>
    </row>
    <row r="1999" spans="2:2" x14ac:dyDescent="0.25">
      <c r="B1999" s="118"/>
    </row>
    <row r="2000" spans="2:2" x14ac:dyDescent="0.25">
      <c r="B2000" s="118"/>
    </row>
    <row r="2001" spans="2:2" x14ac:dyDescent="0.25">
      <c r="B2001" s="118"/>
    </row>
    <row r="2002" spans="2:2" x14ac:dyDescent="0.25">
      <c r="B2002" s="118"/>
    </row>
    <row r="2003" spans="2:2" x14ac:dyDescent="0.25">
      <c r="B2003" s="118"/>
    </row>
    <row r="2004" spans="2:2" x14ac:dyDescent="0.25">
      <c r="B2004" s="118"/>
    </row>
    <row r="2005" spans="2:2" x14ac:dyDescent="0.25">
      <c r="B2005" s="118"/>
    </row>
    <row r="2006" spans="2:2" x14ac:dyDescent="0.25">
      <c r="B2006" s="118"/>
    </row>
    <row r="2007" spans="2:2" x14ac:dyDescent="0.25">
      <c r="B2007" s="118"/>
    </row>
    <row r="2008" spans="2:2" x14ac:dyDescent="0.25">
      <c r="B2008" s="118"/>
    </row>
    <row r="2009" spans="2:2" x14ac:dyDescent="0.25">
      <c r="B2009" s="118"/>
    </row>
    <row r="2010" spans="2:2" x14ac:dyDescent="0.25">
      <c r="B2010" s="118"/>
    </row>
    <row r="2011" spans="2:2" x14ac:dyDescent="0.25">
      <c r="B2011" s="118"/>
    </row>
    <row r="2012" spans="2:2" x14ac:dyDescent="0.25">
      <c r="B2012" s="118"/>
    </row>
    <row r="2013" spans="2:2" x14ac:dyDescent="0.25">
      <c r="B2013" s="118"/>
    </row>
    <row r="2014" spans="2:2" x14ac:dyDescent="0.25">
      <c r="B2014" s="118"/>
    </row>
    <row r="2015" spans="2:2" x14ac:dyDescent="0.25">
      <c r="B2015" s="118"/>
    </row>
    <row r="2016" spans="2:2" x14ac:dyDescent="0.25">
      <c r="B2016" s="118"/>
    </row>
    <row r="2017" spans="2:2" x14ac:dyDescent="0.25">
      <c r="B2017" s="118"/>
    </row>
    <row r="2018" spans="2:2" x14ac:dyDescent="0.25">
      <c r="B2018" s="118"/>
    </row>
    <row r="2019" spans="2:2" x14ac:dyDescent="0.25">
      <c r="B2019" s="118"/>
    </row>
    <row r="2020" spans="2:2" x14ac:dyDescent="0.25">
      <c r="B2020" s="118"/>
    </row>
    <row r="2021" spans="2:2" x14ac:dyDescent="0.25">
      <c r="B2021" s="118"/>
    </row>
    <row r="2022" spans="2:2" x14ac:dyDescent="0.25">
      <c r="B2022" s="118"/>
    </row>
    <row r="2023" spans="2:2" x14ac:dyDescent="0.25">
      <c r="B2023" s="118"/>
    </row>
    <row r="2024" spans="2:2" x14ac:dyDescent="0.25">
      <c r="B2024" s="118"/>
    </row>
    <row r="2025" spans="2:2" x14ac:dyDescent="0.25">
      <c r="B2025" s="118"/>
    </row>
    <row r="2026" spans="2:2" x14ac:dyDescent="0.25">
      <c r="B2026" s="118"/>
    </row>
    <row r="2027" spans="2:2" x14ac:dyDescent="0.25">
      <c r="B2027" s="118"/>
    </row>
    <row r="2028" spans="2:2" x14ac:dyDescent="0.25">
      <c r="B2028" s="118"/>
    </row>
    <row r="2029" spans="2:2" x14ac:dyDescent="0.25">
      <c r="B2029" s="118"/>
    </row>
    <row r="2030" spans="2:2" x14ac:dyDescent="0.25">
      <c r="B2030" s="118"/>
    </row>
    <row r="2031" spans="2:2" x14ac:dyDescent="0.25">
      <c r="B2031" s="118"/>
    </row>
    <row r="2032" spans="2:2" x14ac:dyDescent="0.25">
      <c r="B2032" s="118"/>
    </row>
    <row r="2033" spans="2:2" x14ac:dyDescent="0.25">
      <c r="B2033" s="118"/>
    </row>
    <row r="2034" spans="2:2" x14ac:dyDescent="0.25">
      <c r="B2034" s="118"/>
    </row>
    <row r="2035" spans="2:2" x14ac:dyDescent="0.25">
      <c r="B2035" s="118"/>
    </row>
    <row r="2036" spans="2:2" x14ac:dyDescent="0.25">
      <c r="B2036" s="118"/>
    </row>
    <row r="2037" spans="2:2" x14ac:dyDescent="0.25">
      <c r="B2037" s="118"/>
    </row>
    <row r="2038" spans="2:2" x14ac:dyDescent="0.25">
      <c r="B2038" s="118"/>
    </row>
    <row r="2039" spans="2:2" x14ac:dyDescent="0.25">
      <c r="B2039" s="118"/>
    </row>
    <row r="2040" spans="2:2" x14ac:dyDescent="0.25">
      <c r="B2040" s="118"/>
    </row>
    <row r="2041" spans="2:2" x14ac:dyDescent="0.25">
      <c r="B2041" s="118"/>
    </row>
    <row r="2042" spans="2:2" x14ac:dyDescent="0.25">
      <c r="B2042" s="118"/>
    </row>
    <row r="2043" spans="2:2" x14ac:dyDescent="0.25">
      <c r="B2043" s="118"/>
    </row>
    <row r="2044" spans="2:2" x14ac:dyDescent="0.25">
      <c r="B2044" s="118"/>
    </row>
    <row r="2045" spans="2:2" x14ac:dyDescent="0.25">
      <c r="B2045" s="118"/>
    </row>
    <row r="2046" spans="2:2" x14ac:dyDescent="0.25">
      <c r="B2046" s="118"/>
    </row>
    <row r="2047" spans="2:2" x14ac:dyDescent="0.25">
      <c r="B2047" s="118"/>
    </row>
    <row r="2048" spans="2:2" x14ac:dyDescent="0.25">
      <c r="B2048" s="118"/>
    </row>
    <row r="2049" spans="2:2" x14ac:dyDescent="0.25">
      <c r="B2049" s="118"/>
    </row>
    <row r="2050" spans="2:2" x14ac:dyDescent="0.25">
      <c r="B2050" s="118"/>
    </row>
    <row r="2051" spans="2:2" x14ac:dyDescent="0.25">
      <c r="B2051" s="118"/>
    </row>
    <row r="2052" spans="2:2" x14ac:dyDescent="0.25">
      <c r="B2052" s="118"/>
    </row>
    <row r="2053" spans="2:2" x14ac:dyDescent="0.25">
      <c r="B2053" s="118"/>
    </row>
    <row r="2054" spans="2:2" x14ac:dyDescent="0.25">
      <c r="B2054" s="118"/>
    </row>
    <row r="2055" spans="2:2" x14ac:dyDescent="0.25">
      <c r="B2055" s="118"/>
    </row>
    <row r="2056" spans="2:2" x14ac:dyDescent="0.25">
      <c r="B2056" s="118"/>
    </row>
    <row r="2057" spans="2:2" x14ac:dyDescent="0.25">
      <c r="B2057" s="118"/>
    </row>
    <row r="2058" spans="2:2" x14ac:dyDescent="0.25">
      <c r="B2058" s="118"/>
    </row>
    <row r="2059" spans="2:2" x14ac:dyDescent="0.25">
      <c r="B2059" s="118"/>
    </row>
    <row r="2060" spans="2:2" x14ac:dyDescent="0.25">
      <c r="B2060" s="118"/>
    </row>
    <row r="2061" spans="2:2" x14ac:dyDescent="0.25">
      <c r="B2061" s="118"/>
    </row>
    <row r="2062" spans="2:2" x14ac:dyDescent="0.25">
      <c r="B2062" s="118"/>
    </row>
    <row r="2063" spans="2:2" x14ac:dyDescent="0.25">
      <c r="B2063" s="118"/>
    </row>
    <row r="2064" spans="2:2" x14ac:dyDescent="0.25">
      <c r="B2064" s="118"/>
    </row>
    <row r="2065" spans="2:2" x14ac:dyDescent="0.25">
      <c r="B2065" s="118"/>
    </row>
    <row r="2066" spans="2:2" x14ac:dyDescent="0.25">
      <c r="B2066" s="118"/>
    </row>
    <row r="2067" spans="2:2" x14ac:dyDescent="0.25">
      <c r="B2067" s="118"/>
    </row>
    <row r="2068" spans="2:2" x14ac:dyDescent="0.25">
      <c r="B2068" s="118"/>
    </row>
    <row r="2069" spans="2:2" x14ac:dyDescent="0.25">
      <c r="B2069" s="118"/>
    </row>
    <row r="2070" spans="2:2" x14ac:dyDescent="0.25">
      <c r="B2070" s="118"/>
    </row>
    <row r="2071" spans="2:2" x14ac:dyDescent="0.25">
      <c r="B2071" s="118"/>
    </row>
    <row r="2072" spans="2:2" x14ac:dyDescent="0.25">
      <c r="B2072" s="118"/>
    </row>
    <row r="2073" spans="2:2" x14ac:dyDescent="0.25">
      <c r="B2073" s="118"/>
    </row>
    <row r="2074" spans="2:2" x14ac:dyDescent="0.25">
      <c r="B2074" s="118"/>
    </row>
    <row r="2075" spans="2:2" x14ac:dyDescent="0.25">
      <c r="B2075" s="118"/>
    </row>
    <row r="2076" spans="2:2" x14ac:dyDescent="0.25">
      <c r="B2076" s="118"/>
    </row>
    <row r="2077" spans="2:2" x14ac:dyDescent="0.25">
      <c r="B2077" s="118"/>
    </row>
    <row r="2078" spans="2:2" x14ac:dyDescent="0.25">
      <c r="B2078" s="118"/>
    </row>
    <row r="2079" spans="2:2" x14ac:dyDescent="0.25">
      <c r="B2079" s="118"/>
    </row>
    <row r="2080" spans="2:2" x14ac:dyDescent="0.25">
      <c r="B2080" s="118"/>
    </row>
    <row r="2081" spans="2:2" x14ac:dyDescent="0.25">
      <c r="B2081" s="118"/>
    </row>
    <row r="2082" spans="2:2" x14ac:dyDescent="0.25">
      <c r="B2082" s="118"/>
    </row>
    <row r="2083" spans="2:2" x14ac:dyDescent="0.25">
      <c r="B2083" s="118"/>
    </row>
    <row r="2084" spans="2:2" x14ac:dyDescent="0.25">
      <c r="B2084" s="118"/>
    </row>
    <row r="2085" spans="2:2" x14ac:dyDescent="0.25">
      <c r="B2085" s="118"/>
    </row>
    <row r="2086" spans="2:2" x14ac:dyDescent="0.25">
      <c r="B2086" s="118"/>
    </row>
    <row r="2087" spans="2:2" x14ac:dyDescent="0.25">
      <c r="B2087" s="118"/>
    </row>
    <row r="2088" spans="2:2" x14ac:dyDescent="0.25">
      <c r="B2088" s="118"/>
    </row>
    <row r="2089" spans="2:2" x14ac:dyDescent="0.25">
      <c r="B2089" s="118"/>
    </row>
    <row r="2090" spans="2:2" x14ac:dyDescent="0.25">
      <c r="B2090" s="118"/>
    </row>
    <row r="2091" spans="2:2" x14ac:dyDescent="0.25">
      <c r="B2091" s="118"/>
    </row>
    <row r="2092" spans="2:2" x14ac:dyDescent="0.25">
      <c r="B2092" s="118"/>
    </row>
    <row r="2093" spans="2:2" x14ac:dyDescent="0.25">
      <c r="B2093" s="118"/>
    </row>
    <row r="2094" spans="2:2" x14ac:dyDescent="0.25">
      <c r="B2094" s="118"/>
    </row>
    <row r="2095" spans="2:2" x14ac:dyDescent="0.25">
      <c r="B2095" s="118"/>
    </row>
    <row r="2096" spans="2:2" x14ac:dyDescent="0.25">
      <c r="B2096" s="118"/>
    </row>
    <row r="2097" spans="2:2" x14ac:dyDescent="0.25">
      <c r="B2097" s="118"/>
    </row>
    <row r="2098" spans="2:2" x14ac:dyDescent="0.25">
      <c r="B2098" s="118"/>
    </row>
    <row r="2099" spans="2:2" x14ac:dyDescent="0.25">
      <c r="B2099" s="118"/>
    </row>
    <row r="2100" spans="2:2" x14ac:dyDescent="0.25">
      <c r="B2100" s="118"/>
    </row>
    <row r="2101" spans="2:2" x14ac:dyDescent="0.25">
      <c r="B2101" s="118"/>
    </row>
    <row r="2102" spans="2:2" x14ac:dyDescent="0.25">
      <c r="B2102" s="118"/>
    </row>
    <row r="2103" spans="2:2" x14ac:dyDescent="0.25">
      <c r="B2103" s="118"/>
    </row>
    <row r="2104" spans="2:2" x14ac:dyDescent="0.25">
      <c r="B2104" s="118"/>
    </row>
    <row r="2105" spans="2:2" x14ac:dyDescent="0.25">
      <c r="B2105" s="118"/>
    </row>
    <row r="2106" spans="2:2" x14ac:dyDescent="0.25">
      <c r="B2106" s="118"/>
    </row>
    <row r="2107" spans="2:2" x14ac:dyDescent="0.25">
      <c r="B2107" s="118"/>
    </row>
    <row r="2108" spans="2:2" x14ac:dyDescent="0.25">
      <c r="B2108" s="118"/>
    </row>
    <row r="2109" spans="2:2" x14ac:dyDescent="0.25">
      <c r="B2109" s="118"/>
    </row>
    <row r="2110" spans="2:2" x14ac:dyDescent="0.25">
      <c r="B2110" s="118"/>
    </row>
    <row r="2111" spans="2:2" x14ac:dyDescent="0.25">
      <c r="B2111" s="118"/>
    </row>
    <row r="2112" spans="2:2" x14ac:dyDescent="0.25">
      <c r="B2112" s="118"/>
    </row>
    <row r="2113" spans="2:2" x14ac:dyDescent="0.25">
      <c r="B2113" s="118"/>
    </row>
    <row r="2114" spans="2:2" x14ac:dyDescent="0.25">
      <c r="B2114" s="118"/>
    </row>
    <row r="2115" spans="2:2" x14ac:dyDescent="0.25">
      <c r="B2115" s="118"/>
    </row>
    <row r="2116" spans="2:2" x14ac:dyDescent="0.25">
      <c r="B2116" s="118"/>
    </row>
    <row r="2117" spans="2:2" x14ac:dyDescent="0.25">
      <c r="B2117" s="118"/>
    </row>
    <row r="2118" spans="2:2" x14ac:dyDescent="0.25">
      <c r="B2118" s="118"/>
    </row>
    <row r="2119" spans="2:2" x14ac:dyDescent="0.25">
      <c r="B2119" s="118"/>
    </row>
    <row r="2120" spans="2:2" x14ac:dyDescent="0.25">
      <c r="B2120" s="118"/>
    </row>
    <row r="2121" spans="2:2" x14ac:dyDescent="0.25">
      <c r="B2121" s="118"/>
    </row>
    <row r="2122" spans="2:2" x14ac:dyDescent="0.25">
      <c r="B2122" s="118"/>
    </row>
    <row r="2123" spans="2:2" x14ac:dyDescent="0.25">
      <c r="B2123" s="118"/>
    </row>
    <row r="2124" spans="2:2" x14ac:dyDescent="0.25">
      <c r="B2124" s="118"/>
    </row>
    <row r="2125" spans="2:2" x14ac:dyDescent="0.25">
      <c r="B2125" s="118"/>
    </row>
    <row r="2126" spans="2:2" x14ac:dyDescent="0.25">
      <c r="B2126" s="118"/>
    </row>
    <row r="2127" spans="2:2" x14ac:dyDescent="0.25">
      <c r="B2127" s="118"/>
    </row>
    <row r="2128" spans="2:2" x14ac:dyDescent="0.25">
      <c r="B2128" s="118"/>
    </row>
    <row r="2129" spans="2:2" x14ac:dyDescent="0.25">
      <c r="B2129" s="118"/>
    </row>
    <row r="2130" spans="2:2" x14ac:dyDescent="0.25">
      <c r="B2130" s="118"/>
    </row>
    <row r="2131" spans="2:2" x14ac:dyDescent="0.25">
      <c r="B2131" s="118"/>
    </row>
    <row r="2132" spans="2:2" x14ac:dyDescent="0.25">
      <c r="B2132" s="118"/>
    </row>
    <row r="2133" spans="2:2" x14ac:dyDescent="0.25">
      <c r="B2133" s="118"/>
    </row>
    <row r="2134" spans="2:2" x14ac:dyDescent="0.25">
      <c r="B2134" s="118"/>
    </row>
    <row r="2135" spans="2:2" x14ac:dyDescent="0.25">
      <c r="B2135" s="118"/>
    </row>
    <row r="2136" spans="2:2" x14ac:dyDescent="0.25">
      <c r="B2136" s="118"/>
    </row>
    <row r="2137" spans="2:2" x14ac:dyDescent="0.25">
      <c r="B2137" s="118"/>
    </row>
    <row r="2138" spans="2:2" x14ac:dyDescent="0.25">
      <c r="B2138" s="118"/>
    </row>
    <row r="2139" spans="2:2" x14ac:dyDescent="0.25">
      <c r="B2139" s="118"/>
    </row>
    <row r="2140" spans="2:2" x14ac:dyDescent="0.25">
      <c r="B2140" s="118"/>
    </row>
    <row r="2141" spans="2:2" x14ac:dyDescent="0.25">
      <c r="B2141" s="118"/>
    </row>
    <row r="2142" spans="2:2" x14ac:dyDescent="0.25">
      <c r="B2142" s="118"/>
    </row>
    <row r="2143" spans="2:2" x14ac:dyDescent="0.25">
      <c r="B2143" s="118"/>
    </row>
    <row r="2144" spans="2:2" x14ac:dyDescent="0.25">
      <c r="B2144" s="118"/>
    </row>
    <row r="2145" spans="2:2" x14ac:dyDescent="0.25">
      <c r="B2145" s="118"/>
    </row>
    <row r="2146" spans="2:2" x14ac:dyDescent="0.25">
      <c r="B2146" s="118"/>
    </row>
    <row r="2147" spans="2:2" x14ac:dyDescent="0.25">
      <c r="B2147" s="118"/>
    </row>
    <row r="2148" spans="2:2" x14ac:dyDescent="0.25">
      <c r="B2148" s="118"/>
    </row>
    <row r="2149" spans="2:2" x14ac:dyDescent="0.25">
      <c r="B2149" s="118"/>
    </row>
    <row r="2150" spans="2:2" x14ac:dyDescent="0.25">
      <c r="B2150" s="118"/>
    </row>
    <row r="2151" spans="2:2" x14ac:dyDescent="0.25">
      <c r="B2151" s="118"/>
    </row>
    <row r="2152" spans="2:2" x14ac:dyDescent="0.25">
      <c r="B2152" s="118"/>
    </row>
    <row r="2153" spans="2:2" x14ac:dyDescent="0.25">
      <c r="B2153" s="118"/>
    </row>
    <row r="2154" spans="2:2" x14ac:dyDescent="0.25">
      <c r="B2154" s="118"/>
    </row>
    <row r="2155" spans="2:2" x14ac:dyDescent="0.25">
      <c r="B2155" s="118"/>
    </row>
    <row r="2156" spans="2:2" x14ac:dyDescent="0.25">
      <c r="B2156" s="118"/>
    </row>
    <row r="2157" spans="2:2" x14ac:dyDescent="0.25">
      <c r="B2157" s="118"/>
    </row>
    <row r="2158" spans="2:2" x14ac:dyDescent="0.25">
      <c r="B2158" s="118"/>
    </row>
    <row r="2159" spans="2:2" x14ac:dyDescent="0.25">
      <c r="B2159" s="118"/>
    </row>
    <row r="2160" spans="2:2" x14ac:dyDescent="0.25">
      <c r="B2160" s="118"/>
    </row>
    <row r="2161" spans="2:2" x14ac:dyDescent="0.25">
      <c r="B2161" s="118"/>
    </row>
    <row r="2162" spans="2:2" x14ac:dyDescent="0.25">
      <c r="B2162" s="118"/>
    </row>
    <row r="2163" spans="2:2" x14ac:dyDescent="0.25">
      <c r="B2163" s="118"/>
    </row>
    <row r="2164" spans="2:2" x14ac:dyDescent="0.25">
      <c r="B2164" s="118"/>
    </row>
    <row r="2165" spans="2:2" x14ac:dyDescent="0.25">
      <c r="B2165" s="118"/>
    </row>
    <row r="2166" spans="2:2" x14ac:dyDescent="0.25">
      <c r="B2166" s="118"/>
    </row>
    <row r="2167" spans="2:2" x14ac:dyDescent="0.25">
      <c r="B2167" s="118"/>
    </row>
    <row r="2168" spans="2:2" x14ac:dyDescent="0.25">
      <c r="B2168" s="118"/>
    </row>
    <row r="2169" spans="2:2" x14ac:dyDescent="0.25">
      <c r="B2169" s="118"/>
    </row>
    <row r="2170" spans="2:2" x14ac:dyDescent="0.25">
      <c r="B2170" s="118"/>
    </row>
    <row r="2171" spans="2:2" x14ac:dyDescent="0.25">
      <c r="B2171" s="118"/>
    </row>
    <row r="2172" spans="2:2" x14ac:dyDescent="0.25">
      <c r="B2172" s="118"/>
    </row>
    <row r="2173" spans="2:2" x14ac:dyDescent="0.25">
      <c r="B2173" s="118"/>
    </row>
    <row r="2174" spans="2:2" x14ac:dyDescent="0.25">
      <c r="B2174" s="118"/>
    </row>
    <row r="2175" spans="2:2" x14ac:dyDescent="0.25">
      <c r="B2175" s="118"/>
    </row>
    <row r="2176" spans="2:2" x14ac:dyDescent="0.25">
      <c r="B2176" s="118"/>
    </row>
    <row r="2177" spans="2:2" x14ac:dyDescent="0.25">
      <c r="B2177" s="118"/>
    </row>
    <row r="2178" spans="2:2" x14ac:dyDescent="0.25">
      <c r="B2178" s="118"/>
    </row>
    <row r="2179" spans="2:2" x14ac:dyDescent="0.25">
      <c r="B2179" s="118"/>
    </row>
    <row r="2180" spans="2:2" x14ac:dyDescent="0.25">
      <c r="B2180" s="118"/>
    </row>
    <row r="2181" spans="2:2" x14ac:dyDescent="0.25">
      <c r="B2181" s="118"/>
    </row>
    <row r="2182" spans="2:2" x14ac:dyDescent="0.25">
      <c r="B2182" s="118"/>
    </row>
    <row r="2183" spans="2:2" x14ac:dyDescent="0.25">
      <c r="B2183" s="118"/>
    </row>
    <row r="2184" spans="2:2" x14ac:dyDescent="0.25">
      <c r="B2184" s="118"/>
    </row>
    <row r="2185" spans="2:2" x14ac:dyDescent="0.25">
      <c r="B2185" s="118"/>
    </row>
    <row r="2186" spans="2:2" x14ac:dyDescent="0.25">
      <c r="B2186" s="118"/>
    </row>
    <row r="2187" spans="2:2" x14ac:dyDescent="0.25">
      <c r="B2187" s="118"/>
    </row>
    <row r="2188" spans="2:2" x14ac:dyDescent="0.25">
      <c r="B2188" s="118"/>
    </row>
    <row r="2189" spans="2:2" x14ac:dyDescent="0.25">
      <c r="B2189" s="118"/>
    </row>
    <row r="2190" spans="2:2" x14ac:dyDescent="0.25">
      <c r="B2190" s="118"/>
    </row>
    <row r="2191" spans="2:2" x14ac:dyDescent="0.25">
      <c r="B2191" s="118"/>
    </row>
    <row r="2192" spans="2:2" x14ac:dyDescent="0.25">
      <c r="B2192" s="118"/>
    </row>
    <row r="2193" spans="2:2" x14ac:dyDescent="0.25">
      <c r="B2193" s="118"/>
    </row>
    <row r="2194" spans="2:2" x14ac:dyDescent="0.25">
      <c r="B2194" s="118"/>
    </row>
    <row r="2195" spans="2:2" x14ac:dyDescent="0.25">
      <c r="B2195" s="118"/>
    </row>
    <row r="2196" spans="2:2" x14ac:dyDescent="0.25">
      <c r="B2196" s="118"/>
    </row>
    <row r="2197" spans="2:2" x14ac:dyDescent="0.25">
      <c r="B2197" s="118"/>
    </row>
    <row r="2198" spans="2:2" x14ac:dyDescent="0.25">
      <c r="B2198" s="118"/>
    </row>
    <row r="2199" spans="2:2" x14ac:dyDescent="0.25">
      <c r="B2199" s="118"/>
    </row>
    <row r="2200" spans="2:2" x14ac:dyDescent="0.25">
      <c r="B2200" s="118"/>
    </row>
    <row r="2201" spans="2:2" x14ac:dyDescent="0.25">
      <c r="B2201" s="118"/>
    </row>
    <row r="2202" spans="2:2" x14ac:dyDescent="0.25">
      <c r="B2202" s="118"/>
    </row>
    <row r="2203" spans="2:2" x14ac:dyDescent="0.25">
      <c r="B2203" s="118"/>
    </row>
    <row r="2204" spans="2:2" x14ac:dyDescent="0.25">
      <c r="B2204" s="118"/>
    </row>
    <row r="2205" spans="2:2" x14ac:dyDescent="0.25">
      <c r="B2205" s="118"/>
    </row>
    <row r="2206" spans="2:2" x14ac:dyDescent="0.25">
      <c r="B2206" s="118"/>
    </row>
    <row r="2207" spans="2:2" x14ac:dyDescent="0.25">
      <c r="B2207" s="118"/>
    </row>
    <row r="2208" spans="2:2" x14ac:dyDescent="0.25">
      <c r="B2208" s="118"/>
    </row>
    <row r="2209" spans="2:2" x14ac:dyDescent="0.25">
      <c r="B2209" s="118"/>
    </row>
    <row r="2210" spans="2:2" x14ac:dyDescent="0.25">
      <c r="B2210" s="118"/>
    </row>
    <row r="2211" spans="2:2" x14ac:dyDescent="0.25">
      <c r="B2211" s="118"/>
    </row>
    <row r="2212" spans="2:2" x14ac:dyDescent="0.25">
      <c r="B2212" s="118"/>
    </row>
    <row r="2213" spans="2:2" x14ac:dyDescent="0.25">
      <c r="B2213" s="118"/>
    </row>
    <row r="2214" spans="2:2" x14ac:dyDescent="0.25">
      <c r="B2214" s="118"/>
    </row>
    <row r="2215" spans="2:2" x14ac:dyDescent="0.25">
      <c r="B2215" s="118"/>
    </row>
    <row r="2216" spans="2:2" x14ac:dyDescent="0.25">
      <c r="B2216" s="118"/>
    </row>
    <row r="2217" spans="2:2" x14ac:dyDescent="0.25">
      <c r="B2217" s="118"/>
    </row>
    <row r="2218" spans="2:2" x14ac:dyDescent="0.25">
      <c r="B2218" s="118"/>
    </row>
    <row r="2219" spans="2:2" x14ac:dyDescent="0.25">
      <c r="B2219" s="118"/>
    </row>
    <row r="2220" spans="2:2" x14ac:dyDescent="0.25">
      <c r="B2220" s="118"/>
    </row>
    <row r="2221" spans="2:2" x14ac:dyDescent="0.25">
      <c r="B2221" s="118"/>
    </row>
    <row r="2222" spans="2:2" x14ac:dyDescent="0.25">
      <c r="B2222" s="118"/>
    </row>
    <row r="2223" spans="2:2" x14ac:dyDescent="0.25">
      <c r="B2223" s="118"/>
    </row>
    <row r="2224" spans="2:2" x14ac:dyDescent="0.25">
      <c r="B2224" s="118"/>
    </row>
    <row r="2225" spans="2:2" x14ac:dyDescent="0.25">
      <c r="B2225" s="118"/>
    </row>
    <row r="2226" spans="2:2" x14ac:dyDescent="0.25">
      <c r="B2226" s="118"/>
    </row>
    <row r="2227" spans="2:2" x14ac:dyDescent="0.25">
      <c r="B2227" s="118"/>
    </row>
    <row r="2228" spans="2:2" x14ac:dyDescent="0.25">
      <c r="B2228" s="118"/>
    </row>
    <row r="2229" spans="2:2" x14ac:dyDescent="0.25">
      <c r="B2229" s="118"/>
    </row>
    <row r="2230" spans="2:2" x14ac:dyDescent="0.25">
      <c r="B2230" s="118"/>
    </row>
    <row r="2231" spans="2:2" x14ac:dyDescent="0.25">
      <c r="B2231" s="118"/>
    </row>
    <row r="2232" spans="2:2" x14ac:dyDescent="0.25">
      <c r="B2232" s="118"/>
    </row>
    <row r="2233" spans="2:2" x14ac:dyDescent="0.25">
      <c r="B2233" s="118"/>
    </row>
    <row r="2234" spans="2:2" x14ac:dyDescent="0.25">
      <c r="B2234" s="118"/>
    </row>
    <row r="2235" spans="2:2" x14ac:dyDescent="0.25">
      <c r="B2235" s="118"/>
    </row>
    <row r="2236" spans="2:2" x14ac:dyDescent="0.25">
      <c r="B2236" s="118"/>
    </row>
    <row r="2237" spans="2:2" x14ac:dyDescent="0.25">
      <c r="B2237" s="118"/>
    </row>
    <row r="2238" spans="2:2" x14ac:dyDescent="0.25">
      <c r="B2238" s="118"/>
    </row>
    <row r="2239" spans="2:2" x14ac:dyDescent="0.25">
      <c r="B2239" s="118"/>
    </row>
    <row r="2240" spans="2:2" x14ac:dyDescent="0.25">
      <c r="B2240" s="118"/>
    </row>
    <row r="2241" spans="2:2" x14ac:dyDescent="0.25">
      <c r="B2241" s="118"/>
    </row>
    <row r="2242" spans="2:2" x14ac:dyDescent="0.25">
      <c r="B2242" s="118"/>
    </row>
    <row r="2243" spans="2:2" x14ac:dyDescent="0.25">
      <c r="B2243" s="118"/>
    </row>
    <row r="2244" spans="2:2" x14ac:dyDescent="0.25">
      <c r="B2244" s="118"/>
    </row>
    <row r="2245" spans="2:2" x14ac:dyDescent="0.25">
      <c r="B2245" s="118"/>
    </row>
    <row r="2246" spans="2:2" x14ac:dyDescent="0.25">
      <c r="B2246" s="118"/>
    </row>
    <row r="2247" spans="2:2" x14ac:dyDescent="0.25">
      <c r="B2247" s="118"/>
    </row>
    <row r="2248" spans="2:2" x14ac:dyDescent="0.25">
      <c r="B2248" s="118"/>
    </row>
    <row r="2249" spans="2:2" x14ac:dyDescent="0.25">
      <c r="B2249" s="118"/>
    </row>
    <row r="2250" spans="2:2" x14ac:dyDescent="0.25">
      <c r="B2250" s="118"/>
    </row>
    <row r="2251" spans="2:2" x14ac:dyDescent="0.25">
      <c r="B2251" s="118"/>
    </row>
    <row r="2252" spans="2:2" x14ac:dyDescent="0.25">
      <c r="B2252" s="118"/>
    </row>
    <row r="2253" spans="2:2" x14ac:dyDescent="0.25">
      <c r="B2253" s="118"/>
    </row>
    <row r="2254" spans="2:2" x14ac:dyDescent="0.25">
      <c r="B2254" s="118"/>
    </row>
    <row r="2255" spans="2:2" x14ac:dyDescent="0.25">
      <c r="B2255" s="118"/>
    </row>
    <row r="2256" spans="2:2" x14ac:dyDescent="0.25">
      <c r="B2256" s="118"/>
    </row>
    <row r="2257" spans="2:2" x14ac:dyDescent="0.25">
      <c r="B2257" s="118"/>
    </row>
    <row r="2258" spans="2:2" x14ac:dyDescent="0.25">
      <c r="B2258" s="118"/>
    </row>
    <row r="2259" spans="2:2" x14ac:dyDescent="0.25">
      <c r="B2259" s="118"/>
    </row>
    <row r="2260" spans="2:2" x14ac:dyDescent="0.25">
      <c r="B2260" s="118"/>
    </row>
    <row r="2261" spans="2:2" x14ac:dyDescent="0.25">
      <c r="B2261" s="118"/>
    </row>
    <row r="2262" spans="2:2" x14ac:dyDescent="0.25">
      <c r="B2262" s="118"/>
    </row>
    <row r="2263" spans="2:2" x14ac:dyDescent="0.25">
      <c r="B2263" s="118"/>
    </row>
    <row r="2264" spans="2:2" x14ac:dyDescent="0.25">
      <c r="B2264" s="118"/>
    </row>
    <row r="2265" spans="2:2" x14ac:dyDescent="0.25">
      <c r="B2265" s="118"/>
    </row>
    <row r="2266" spans="2:2" x14ac:dyDescent="0.25">
      <c r="B2266" s="118"/>
    </row>
    <row r="2267" spans="2:2" x14ac:dyDescent="0.25">
      <c r="B2267" s="118"/>
    </row>
    <row r="2268" spans="2:2" x14ac:dyDescent="0.25">
      <c r="B2268" s="118"/>
    </row>
    <row r="2269" spans="2:2" x14ac:dyDescent="0.25">
      <c r="B2269" s="118"/>
    </row>
    <row r="2270" spans="2:2" x14ac:dyDescent="0.25">
      <c r="B2270" s="118"/>
    </row>
    <row r="2271" spans="2:2" x14ac:dyDescent="0.25">
      <c r="B2271" s="118"/>
    </row>
    <row r="2272" spans="2:2" x14ac:dyDescent="0.25">
      <c r="B2272" s="118"/>
    </row>
    <row r="2273" spans="2:2" x14ac:dyDescent="0.25">
      <c r="B2273" s="118"/>
    </row>
    <row r="2274" spans="2:2" x14ac:dyDescent="0.25">
      <c r="B2274" s="118"/>
    </row>
    <row r="2275" spans="2:2" x14ac:dyDescent="0.25">
      <c r="B2275" s="118"/>
    </row>
    <row r="2276" spans="2:2" x14ac:dyDescent="0.25">
      <c r="B2276" s="118"/>
    </row>
    <row r="2277" spans="2:2" x14ac:dyDescent="0.25">
      <c r="B2277" s="118"/>
    </row>
    <row r="2278" spans="2:2" x14ac:dyDescent="0.25">
      <c r="B2278" s="118"/>
    </row>
    <row r="2279" spans="2:2" x14ac:dyDescent="0.25">
      <c r="B2279" s="118"/>
    </row>
    <row r="2280" spans="2:2" x14ac:dyDescent="0.25">
      <c r="B2280" s="118"/>
    </row>
    <row r="2281" spans="2:2" x14ac:dyDescent="0.25">
      <c r="B2281" s="118"/>
    </row>
    <row r="2282" spans="2:2" x14ac:dyDescent="0.25">
      <c r="B2282" s="118"/>
    </row>
    <row r="2283" spans="2:2" x14ac:dyDescent="0.25">
      <c r="B2283" s="118"/>
    </row>
    <row r="2284" spans="2:2" x14ac:dyDescent="0.25">
      <c r="B2284" s="118"/>
    </row>
    <row r="2285" spans="2:2" x14ac:dyDescent="0.25">
      <c r="B2285" s="118"/>
    </row>
    <row r="2286" spans="2:2" x14ac:dyDescent="0.25">
      <c r="B2286" s="118"/>
    </row>
    <row r="2287" spans="2:2" x14ac:dyDescent="0.25">
      <c r="B2287" s="118"/>
    </row>
    <row r="2288" spans="2:2" x14ac:dyDescent="0.25">
      <c r="B2288" s="118"/>
    </row>
    <row r="2289" spans="2:2" x14ac:dyDescent="0.25">
      <c r="B2289" s="118"/>
    </row>
    <row r="2290" spans="2:2" x14ac:dyDescent="0.25">
      <c r="B2290" s="118"/>
    </row>
    <row r="2291" spans="2:2" x14ac:dyDescent="0.25">
      <c r="B2291" s="118"/>
    </row>
    <row r="2292" spans="2:2" x14ac:dyDescent="0.25">
      <c r="B2292" s="118"/>
    </row>
    <row r="2293" spans="2:2" x14ac:dyDescent="0.25">
      <c r="B2293" s="118"/>
    </row>
    <row r="2294" spans="2:2" x14ac:dyDescent="0.25">
      <c r="B2294" s="118"/>
    </row>
    <row r="2295" spans="2:2" x14ac:dyDescent="0.25">
      <c r="B2295" s="118"/>
    </row>
    <row r="2296" spans="2:2" x14ac:dyDescent="0.25">
      <c r="B2296" s="118"/>
    </row>
    <row r="2297" spans="2:2" x14ac:dyDescent="0.25">
      <c r="B2297" s="118"/>
    </row>
    <row r="2298" spans="2:2" x14ac:dyDescent="0.25">
      <c r="B2298" s="118"/>
    </row>
    <row r="2299" spans="2:2" x14ac:dyDescent="0.25">
      <c r="B2299" s="118"/>
    </row>
    <row r="2300" spans="2:2" x14ac:dyDescent="0.25">
      <c r="B2300" s="118"/>
    </row>
    <row r="2301" spans="2:2" x14ac:dyDescent="0.25">
      <c r="B2301" s="118"/>
    </row>
    <row r="2302" spans="2:2" x14ac:dyDescent="0.25">
      <c r="B2302" s="118"/>
    </row>
    <row r="2303" spans="2:2" x14ac:dyDescent="0.25">
      <c r="B2303" s="118"/>
    </row>
    <row r="2304" spans="2:2" x14ac:dyDescent="0.25">
      <c r="B2304" s="118"/>
    </row>
    <row r="2305" spans="2:2" x14ac:dyDescent="0.25">
      <c r="B2305" s="118"/>
    </row>
    <row r="2306" spans="2:2" x14ac:dyDescent="0.25">
      <c r="B2306" s="118"/>
    </row>
    <row r="2307" spans="2:2" x14ac:dyDescent="0.25">
      <c r="B2307" s="118"/>
    </row>
    <row r="2308" spans="2:2" x14ac:dyDescent="0.25">
      <c r="B2308" s="118"/>
    </row>
    <row r="2309" spans="2:2" x14ac:dyDescent="0.25">
      <c r="B2309" s="118"/>
    </row>
    <row r="2310" spans="2:2" x14ac:dyDescent="0.25">
      <c r="B2310" s="118"/>
    </row>
    <row r="2311" spans="2:2" x14ac:dyDescent="0.25">
      <c r="B2311" s="118"/>
    </row>
    <row r="2312" spans="2:2" x14ac:dyDescent="0.25">
      <c r="B2312" s="118"/>
    </row>
    <row r="2313" spans="2:2" x14ac:dyDescent="0.25">
      <c r="B2313" s="118"/>
    </row>
    <row r="2314" spans="2:2" x14ac:dyDescent="0.25">
      <c r="B2314" s="118"/>
    </row>
    <row r="2315" spans="2:2" x14ac:dyDescent="0.25">
      <c r="B2315" s="118"/>
    </row>
    <row r="2316" spans="2:2" x14ac:dyDescent="0.25">
      <c r="B2316" s="118"/>
    </row>
    <row r="2317" spans="2:2" x14ac:dyDescent="0.25">
      <c r="B2317" s="118"/>
    </row>
    <row r="2318" spans="2:2" x14ac:dyDescent="0.25">
      <c r="B2318" s="118"/>
    </row>
    <row r="2319" spans="2:2" x14ac:dyDescent="0.25">
      <c r="B2319" s="118"/>
    </row>
    <row r="2320" spans="2:2" x14ac:dyDescent="0.25">
      <c r="B2320" s="118"/>
    </row>
    <row r="2321" spans="2:2" x14ac:dyDescent="0.25">
      <c r="B2321" s="118"/>
    </row>
    <row r="2322" spans="2:2" x14ac:dyDescent="0.25">
      <c r="B2322" s="118"/>
    </row>
    <row r="2323" spans="2:2" x14ac:dyDescent="0.25">
      <c r="B2323" s="118"/>
    </row>
    <row r="2324" spans="2:2" x14ac:dyDescent="0.25">
      <c r="B2324" s="118"/>
    </row>
    <row r="2325" spans="2:2" x14ac:dyDescent="0.25">
      <c r="B2325" s="118"/>
    </row>
    <row r="2326" spans="2:2" x14ac:dyDescent="0.25">
      <c r="B2326" s="118"/>
    </row>
    <row r="2327" spans="2:2" x14ac:dyDescent="0.25">
      <c r="B2327" s="118"/>
    </row>
    <row r="2328" spans="2:2" x14ac:dyDescent="0.25">
      <c r="B2328" s="118"/>
    </row>
    <row r="2329" spans="2:2" x14ac:dyDescent="0.25">
      <c r="B2329" s="118"/>
    </row>
    <row r="2330" spans="2:2" x14ac:dyDescent="0.25">
      <c r="B2330" s="118"/>
    </row>
    <row r="2331" spans="2:2" x14ac:dyDescent="0.25">
      <c r="B2331" s="118"/>
    </row>
    <row r="2332" spans="2:2" x14ac:dyDescent="0.25">
      <c r="B2332" s="118"/>
    </row>
    <row r="2333" spans="2:2" x14ac:dyDescent="0.25">
      <c r="B2333" s="118"/>
    </row>
    <row r="2334" spans="2:2" x14ac:dyDescent="0.25">
      <c r="B2334" s="118"/>
    </row>
    <row r="2335" spans="2:2" x14ac:dyDescent="0.25">
      <c r="B2335" s="118"/>
    </row>
    <row r="2336" spans="2:2" x14ac:dyDescent="0.25">
      <c r="B2336" s="118"/>
    </row>
    <row r="2337" spans="2:2" x14ac:dyDescent="0.25">
      <c r="B2337" s="118"/>
    </row>
    <row r="2338" spans="2:2" x14ac:dyDescent="0.25">
      <c r="B2338" s="118"/>
    </row>
    <row r="2339" spans="2:2" x14ac:dyDescent="0.25">
      <c r="B2339" s="118"/>
    </row>
    <row r="2340" spans="2:2" x14ac:dyDescent="0.25">
      <c r="B2340" s="118"/>
    </row>
    <row r="2341" spans="2:2" x14ac:dyDescent="0.25">
      <c r="B2341" s="118"/>
    </row>
    <row r="2342" spans="2:2" x14ac:dyDescent="0.25">
      <c r="B2342" s="118"/>
    </row>
    <row r="2343" spans="2:2" x14ac:dyDescent="0.25">
      <c r="B2343" s="118"/>
    </row>
    <row r="2344" spans="2:2" x14ac:dyDescent="0.25">
      <c r="B2344" s="118"/>
    </row>
    <row r="2345" spans="2:2" x14ac:dyDescent="0.25">
      <c r="B2345" s="118"/>
    </row>
    <row r="2346" spans="2:2" x14ac:dyDescent="0.25">
      <c r="B2346" s="118"/>
    </row>
    <row r="2347" spans="2:2" x14ac:dyDescent="0.25">
      <c r="B2347" s="118"/>
    </row>
    <row r="2348" spans="2:2" x14ac:dyDescent="0.25">
      <c r="B2348" s="118"/>
    </row>
    <row r="2349" spans="2:2" x14ac:dyDescent="0.25">
      <c r="B2349" s="118"/>
    </row>
    <row r="2350" spans="2:2" x14ac:dyDescent="0.25">
      <c r="B2350" s="118"/>
    </row>
    <row r="2351" spans="2:2" x14ac:dyDescent="0.25">
      <c r="B2351" s="118"/>
    </row>
    <row r="2352" spans="2:2" x14ac:dyDescent="0.25">
      <c r="B2352" s="118"/>
    </row>
    <row r="2353" spans="2:2" x14ac:dyDescent="0.25">
      <c r="B2353" s="118"/>
    </row>
    <row r="2354" spans="2:2" x14ac:dyDescent="0.25">
      <c r="B2354" s="118"/>
    </row>
    <row r="2355" spans="2:2" x14ac:dyDescent="0.25">
      <c r="B2355" s="118"/>
    </row>
    <row r="2356" spans="2:2" x14ac:dyDescent="0.25">
      <c r="B2356" s="118"/>
    </row>
    <row r="2357" spans="2:2" x14ac:dyDescent="0.25">
      <c r="B2357" s="118"/>
    </row>
    <row r="2358" spans="2:2" x14ac:dyDescent="0.25">
      <c r="B2358" s="118"/>
    </row>
    <row r="2359" spans="2:2" x14ac:dyDescent="0.25">
      <c r="B2359" s="118"/>
    </row>
    <row r="2360" spans="2:2" x14ac:dyDescent="0.25">
      <c r="B2360" s="118"/>
    </row>
    <row r="2361" spans="2:2" x14ac:dyDescent="0.25">
      <c r="B2361" s="118"/>
    </row>
    <row r="2362" spans="2:2" x14ac:dyDescent="0.25">
      <c r="B2362" s="118"/>
    </row>
    <row r="2363" spans="2:2" x14ac:dyDescent="0.25">
      <c r="B2363" s="118"/>
    </row>
    <row r="2364" spans="2:2" x14ac:dyDescent="0.25">
      <c r="B2364" s="118"/>
    </row>
    <row r="2365" spans="2:2" x14ac:dyDescent="0.25">
      <c r="B2365" s="118"/>
    </row>
    <row r="2366" spans="2:2" x14ac:dyDescent="0.25">
      <c r="B2366" s="118"/>
    </row>
    <row r="2367" spans="2:2" x14ac:dyDescent="0.25">
      <c r="B2367" s="118"/>
    </row>
    <row r="2368" spans="2:2" x14ac:dyDescent="0.25">
      <c r="B2368" s="118"/>
    </row>
    <row r="2369" spans="2:2" x14ac:dyDescent="0.25">
      <c r="B2369" s="118"/>
    </row>
    <row r="2370" spans="2:2" x14ac:dyDescent="0.25">
      <c r="B2370" s="118"/>
    </row>
    <row r="2371" spans="2:2" x14ac:dyDescent="0.25">
      <c r="B2371" s="118"/>
    </row>
    <row r="2372" spans="2:2" x14ac:dyDescent="0.25">
      <c r="B2372" s="118"/>
    </row>
    <row r="2373" spans="2:2" x14ac:dyDescent="0.25">
      <c r="B2373" s="118"/>
    </row>
    <row r="2374" spans="2:2" x14ac:dyDescent="0.25">
      <c r="B2374" s="118"/>
    </row>
    <row r="2375" spans="2:2" x14ac:dyDescent="0.25">
      <c r="B2375" s="118"/>
    </row>
    <row r="2376" spans="2:2" x14ac:dyDescent="0.25">
      <c r="B2376" s="118"/>
    </row>
    <row r="2377" spans="2:2" x14ac:dyDescent="0.25">
      <c r="B2377" s="118"/>
    </row>
    <row r="2378" spans="2:2" x14ac:dyDescent="0.25">
      <c r="B2378" s="118"/>
    </row>
    <row r="2379" spans="2:2" x14ac:dyDescent="0.25">
      <c r="B2379" s="118"/>
    </row>
    <row r="2380" spans="2:2" x14ac:dyDescent="0.25">
      <c r="B2380" s="118"/>
    </row>
    <row r="2381" spans="2:2" x14ac:dyDescent="0.25">
      <c r="B2381" s="118"/>
    </row>
    <row r="2382" spans="2:2" x14ac:dyDescent="0.25">
      <c r="B2382" s="118"/>
    </row>
    <row r="2383" spans="2:2" x14ac:dyDescent="0.25">
      <c r="B2383" s="118"/>
    </row>
    <row r="2384" spans="2:2" x14ac:dyDescent="0.25">
      <c r="B2384" s="118"/>
    </row>
    <row r="2385" spans="2:2" x14ac:dyDescent="0.25">
      <c r="B2385" s="118"/>
    </row>
    <row r="2386" spans="2:2" x14ac:dyDescent="0.25">
      <c r="B2386" s="118"/>
    </row>
    <row r="2387" spans="2:2" x14ac:dyDescent="0.25">
      <c r="B2387" s="118"/>
    </row>
    <row r="2388" spans="2:2" x14ac:dyDescent="0.25">
      <c r="B2388" s="118"/>
    </row>
    <row r="2389" spans="2:2" x14ac:dyDescent="0.25">
      <c r="B2389" s="118"/>
    </row>
    <row r="2390" spans="2:2" x14ac:dyDescent="0.25">
      <c r="B2390" s="118"/>
    </row>
    <row r="2391" spans="2:2" x14ac:dyDescent="0.25">
      <c r="B2391" s="118"/>
    </row>
    <row r="2392" spans="2:2" x14ac:dyDescent="0.25">
      <c r="B2392" s="118"/>
    </row>
    <row r="2393" spans="2:2" x14ac:dyDescent="0.25">
      <c r="B2393" s="118"/>
    </row>
    <row r="2394" spans="2:2" x14ac:dyDescent="0.25">
      <c r="B2394" s="118"/>
    </row>
    <row r="2395" spans="2:2" x14ac:dyDescent="0.25">
      <c r="B2395" s="118"/>
    </row>
    <row r="2396" spans="2:2" x14ac:dyDescent="0.25">
      <c r="B2396" s="118"/>
    </row>
    <row r="2397" spans="2:2" x14ac:dyDescent="0.25">
      <c r="B2397" s="118"/>
    </row>
    <row r="2398" spans="2:2" x14ac:dyDescent="0.25">
      <c r="B2398" s="118"/>
    </row>
    <row r="2399" spans="2:2" x14ac:dyDescent="0.25">
      <c r="B2399" s="118"/>
    </row>
    <row r="2400" spans="2:2" x14ac:dyDescent="0.25">
      <c r="B2400" s="118"/>
    </row>
    <row r="2401" spans="2:2" x14ac:dyDescent="0.25">
      <c r="B2401" s="118"/>
    </row>
    <row r="2402" spans="2:2" x14ac:dyDescent="0.25">
      <c r="B2402" s="118"/>
    </row>
    <row r="2403" spans="2:2" x14ac:dyDescent="0.25">
      <c r="B2403" s="118"/>
    </row>
    <row r="2404" spans="2:2" x14ac:dyDescent="0.25">
      <c r="B2404" s="118"/>
    </row>
    <row r="2405" spans="2:2" x14ac:dyDescent="0.25">
      <c r="B2405" s="118"/>
    </row>
    <row r="2406" spans="2:2" x14ac:dyDescent="0.25">
      <c r="B2406" s="118"/>
    </row>
    <row r="2407" spans="2:2" x14ac:dyDescent="0.25">
      <c r="B2407" s="118"/>
    </row>
    <row r="2408" spans="2:2" x14ac:dyDescent="0.25">
      <c r="B2408" s="118"/>
    </row>
    <row r="2409" spans="2:2" x14ac:dyDescent="0.25">
      <c r="B2409" s="118"/>
    </row>
    <row r="2410" spans="2:2" x14ac:dyDescent="0.25">
      <c r="B2410" s="118"/>
    </row>
    <row r="2411" spans="2:2" x14ac:dyDescent="0.25">
      <c r="B2411" s="118"/>
    </row>
    <row r="2412" spans="2:2" x14ac:dyDescent="0.25">
      <c r="B2412" s="118"/>
    </row>
    <row r="2413" spans="2:2" x14ac:dyDescent="0.25">
      <c r="B2413" s="118"/>
    </row>
    <row r="2414" spans="2:2" x14ac:dyDescent="0.25">
      <c r="B2414" s="118"/>
    </row>
    <row r="2415" spans="2:2" x14ac:dyDescent="0.25">
      <c r="B2415" s="118"/>
    </row>
    <row r="2416" spans="2:2" x14ac:dyDescent="0.25">
      <c r="B2416" s="118"/>
    </row>
    <row r="2417" spans="2:2" x14ac:dyDescent="0.25">
      <c r="B2417" s="118"/>
    </row>
    <row r="2418" spans="2:2" x14ac:dyDescent="0.25">
      <c r="B2418" s="118"/>
    </row>
    <row r="2419" spans="2:2" x14ac:dyDescent="0.25">
      <c r="B2419" s="118"/>
    </row>
    <row r="2420" spans="2:2" x14ac:dyDescent="0.25">
      <c r="B2420" s="118"/>
    </row>
    <row r="2421" spans="2:2" x14ac:dyDescent="0.25">
      <c r="B2421" s="118"/>
    </row>
    <row r="2422" spans="2:2" x14ac:dyDescent="0.25">
      <c r="B2422" s="118"/>
    </row>
    <row r="2423" spans="2:2" x14ac:dyDescent="0.25">
      <c r="B2423" s="118"/>
    </row>
    <row r="2424" spans="2:2" x14ac:dyDescent="0.25">
      <c r="B2424" s="118"/>
    </row>
    <row r="2425" spans="2:2" x14ac:dyDescent="0.25">
      <c r="B2425" s="118"/>
    </row>
    <row r="2426" spans="2:2" x14ac:dyDescent="0.25">
      <c r="B2426" s="118"/>
    </row>
    <row r="2427" spans="2:2" x14ac:dyDescent="0.25">
      <c r="B2427" s="118"/>
    </row>
    <row r="2428" spans="2:2" x14ac:dyDescent="0.25">
      <c r="B2428" s="118"/>
    </row>
    <row r="2429" spans="2:2" x14ac:dyDescent="0.25">
      <c r="B2429" s="118"/>
    </row>
    <row r="2430" spans="2:2" x14ac:dyDescent="0.25">
      <c r="B2430" s="118"/>
    </row>
    <row r="2431" spans="2:2" x14ac:dyDescent="0.25">
      <c r="B2431" s="118"/>
    </row>
    <row r="2432" spans="2:2" x14ac:dyDescent="0.25">
      <c r="B2432" s="118"/>
    </row>
    <row r="2433" spans="2:2" x14ac:dyDescent="0.25">
      <c r="B2433" s="118"/>
    </row>
    <row r="2434" spans="2:2" x14ac:dyDescent="0.25">
      <c r="B2434" s="118"/>
    </row>
    <row r="2435" spans="2:2" x14ac:dyDescent="0.25">
      <c r="B2435" s="118"/>
    </row>
    <row r="2436" spans="2:2" x14ac:dyDescent="0.25">
      <c r="B2436" s="118"/>
    </row>
    <row r="2437" spans="2:2" x14ac:dyDescent="0.25">
      <c r="B2437" s="118"/>
    </row>
    <row r="2438" spans="2:2" x14ac:dyDescent="0.25">
      <c r="B2438" s="118"/>
    </row>
    <row r="2439" spans="2:2" x14ac:dyDescent="0.25">
      <c r="B2439" s="118"/>
    </row>
    <row r="2440" spans="2:2" x14ac:dyDescent="0.25">
      <c r="B2440" s="118"/>
    </row>
    <row r="2441" spans="2:2" x14ac:dyDescent="0.25">
      <c r="B2441" s="118"/>
    </row>
    <row r="2442" spans="2:2" x14ac:dyDescent="0.25">
      <c r="B2442" s="118"/>
    </row>
    <row r="2443" spans="2:2" x14ac:dyDescent="0.25">
      <c r="B2443" s="118"/>
    </row>
    <row r="2444" spans="2:2" x14ac:dyDescent="0.25">
      <c r="B2444" s="118"/>
    </row>
    <row r="2445" spans="2:2" x14ac:dyDescent="0.25">
      <c r="B2445" s="118"/>
    </row>
    <row r="2446" spans="2:2" x14ac:dyDescent="0.25">
      <c r="B2446" s="118"/>
    </row>
    <row r="2447" spans="2:2" x14ac:dyDescent="0.25">
      <c r="B2447" s="118"/>
    </row>
    <row r="2448" spans="2:2" x14ac:dyDescent="0.25">
      <c r="B2448" s="118"/>
    </row>
    <row r="2449" spans="2:2" x14ac:dyDescent="0.25">
      <c r="B2449" s="118"/>
    </row>
    <row r="2450" spans="2:2" x14ac:dyDescent="0.25">
      <c r="B2450" s="118"/>
    </row>
    <row r="2451" spans="2:2" x14ac:dyDescent="0.25">
      <c r="B2451" s="118"/>
    </row>
    <row r="2452" spans="2:2" x14ac:dyDescent="0.25">
      <c r="B2452" s="118"/>
    </row>
    <row r="2453" spans="2:2" x14ac:dyDescent="0.25">
      <c r="B2453" s="118"/>
    </row>
    <row r="2454" spans="2:2" x14ac:dyDescent="0.25">
      <c r="B2454" s="118"/>
    </row>
    <row r="2455" spans="2:2" x14ac:dyDescent="0.25">
      <c r="B2455" s="118"/>
    </row>
    <row r="2456" spans="2:2" x14ac:dyDescent="0.25">
      <c r="B2456" s="118"/>
    </row>
    <row r="2457" spans="2:2" x14ac:dyDescent="0.25">
      <c r="B2457" s="118"/>
    </row>
    <row r="2458" spans="2:2" x14ac:dyDescent="0.25">
      <c r="B2458" s="118"/>
    </row>
    <row r="2459" spans="2:2" x14ac:dyDescent="0.25">
      <c r="B2459" s="118"/>
    </row>
    <row r="2460" spans="2:2" x14ac:dyDescent="0.25">
      <c r="B2460" s="118"/>
    </row>
    <row r="2461" spans="2:2" x14ac:dyDescent="0.25">
      <c r="B2461" s="118"/>
    </row>
    <row r="2462" spans="2:2" x14ac:dyDescent="0.25">
      <c r="B2462" s="118"/>
    </row>
    <row r="2463" spans="2:2" x14ac:dyDescent="0.25">
      <c r="B2463" s="118"/>
    </row>
    <row r="2464" spans="2:2" x14ac:dyDescent="0.25">
      <c r="B2464" s="118"/>
    </row>
    <row r="2465" spans="2:2" x14ac:dyDescent="0.25">
      <c r="B2465" s="118"/>
    </row>
    <row r="2466" spans="2:2" x14ac:dyDescent="0.25">
      <c r="B2466" s="118"/>
    </row>
    <row r="2467" spans="2:2" x14ac:dyDescent="0.25">
      <c r="B2467" s="118"/>
    </row>
    <row r="2468" spans="2:2" x14ac:dyDescent="0.25">
      <c r="B2468" s="118"/>
    </row>
    <row r="2469" spans="2:2" x14ac:dyDescent="0.25">
      <c r="B2469" s="118"/>
    </row>
    <row r="2470" spans="2:2" x14ac:dyDescent="0.25">
      <c r="B2470" s="118"/>
    </row>
    <row r="2471" spans="2:2" x14ac:dyDescent="0.25">
      <c r="B2471" s="118"/>
    </row>
    <row r="2472" spans="2:2" x14ac:dyDescent="0.25">
      <c r="B2472" s="118"/>
    </row>
    <row r="2473" spans="2:2" x14ac:dyDescent="0.25">
      <c r="B2473" s="118"/>
    </row>
    <row r="2474" spans="2:2" x14ac:dyDescent="0.25">
      <c r="B2474" s="118"/>
    </row>
    <row r="2475" spans="2:2" x14ac:dyDescent="0.25">
      <c r="B2475" s="118"/>
    </row>
    <row r="2476" spans="2:2" x14ac:dyDescent="0.25">
      <c r="B2476" s="118"/>
    </row>
    <row r="2477" spans="2:2" x14ac:dyDescent="0.25">
      <c r="B2477" s="118"/>
    </row>
    <row r="2478" spans="2:2" x14ac:dyDescent="0.25">
      <c r="B2478" s="118"/>
    </row>
    <row r="2479" spans="2:2" x14ac:dyDescent="0.25">
      <c r="B2479" s="118"/>
    </row>
    <row r="2480" spans="2:2" x14ac:dyDescent="0.25">
      <c r="B2480" s="118"/>
    </row>
    <row r="2481" spans="2:2" x14ac:dyDescent="0.25">
      <c r="B2481" s="118"/>
    </row>
    <row r="2482" spans="2:2" x14ac:dyDescent="0.25">
      <c r="B2482" s="118"/>
    </row>
    <row r="2483" spans="2:2" x14ac:dyDescent="0.25">
      <c r="B2483" s="118"/>
    </row>
    <row r="2484" spans="2:2" x14ac:dyDescent="0.25">
      <c r="B2484" s="118"/>
    </row>
    <row r="2485" spans="2:2" x14ac:dyDescent="0.25">
      <c r="B2485" s="118"/>
    </row>
    <row r="2486" spans="2:2" x14ac:dyDescent="0.25">
      <c r="B2486" s="118"/>
    </row>
    <row r="2487" spans="2:2" x14ac:dyDescent="0.25">
      <c r="B2487" s="118"/>
    </row>
    <row r="2488" spans="2:2" x14ac:dyDescent="0.25">
      <c r="B2488" s="118"/>
    </row>
    <row r="2489" spans="2:2" x14ac:dyDescent="0.25">
      <c r="B2489" s="118"/>
    </row>
    <row r="2490" spans="2:2" x14ac:dyDescent="0.25">
      <c r="B2490" s="118"/>
    </row>
    <row r="2491" spans="2:2" x14ac:dyDescent="0.25">
      <c r="B2491" s="118"/>
    </row>
    <row r="2492" spans="2:2" x14ac:dyDescent="0.25">
      <c r="B2492" s="118"/>
    </row>
    <row r="2493" spans="2:2" x14ac:dyDescent="0.25">
      <c r="B2493" s="118"/>
    </row>
    <row r="2494" spans="2:2" x14ac:dyDescent="0.25">
      <c r="B2494" s="118"/>
    </row>
    <row r="2495" spans="2:2" x14ac:dyDescent="0.25">
      <c r="B2495" s="118"/>
    </row>
    <row r="2496" spans="2:2" x14ac:dyDescent="0.25">
      <c r="B2496" s="118"/>
    </row>
    <row r="2497" spans="2:2" x14ac:dyDescent="0.25">
      <c r="B2497" s="118"/>
    </row>
    <row r="2498" spans="2:2" x14ac:dyDescent="0.25">
      <c r="B2498" s="118"/>
    </row>
    <row r="2499" spans="2:2" x14ac:dyDescent="0.25">
      <c r="B2499" s="118"/>
    </row>
    <row r="2500" spans="2:2" x14ac:dyDescent="0.25">
      <c r="B2500" s="118"/>
    </row>
    <row r="2501" spans="2:2" x14ac:dyDescent="0.25">
      <c r="B2501" s="118"/>
    </row>
    <row r="2502" spans="2:2" x14ac:dyDescent="0.25">
      <c r="B2502" s="118"/>
    </row>
    <row r="2503" spans="2:2" x14ac:dyDescent="0.25">
      <c r="B2503" s="118"/>
    </row>
    <row r="2504" spans="2:2" x14ac:dyDescent="0.25">
      <c r="B2504" s="118"/>
    </row>
    <row r="2505" spans="2:2" x14ac:dyDescent="0.25">
      <c r="B2505" s="118"/>
    </row>
    <row r="2506" spans="2:2" x14ac:dyDescent="0.25">
      <c r="B2506" s="118"/>
    </row>
    <row r="2507" spans="2:2" x14ac:dyDescent="0.25">
      <c r="B2507" s="118"/>
    </row>
    <row r="2508" spans="2:2" x14ac:dyDescent="0.25">
      <c r="B2508" s="118"/>
    </row>
    <row r="2509" spans="2:2" x14ac:dyDescent="0.25">
      <c r="B2509" s="118"/>
    </row>
    <row r="2510" spans="2:2" x14ac:dyDescent="0.25">
      <c r="B2510" s="118"/>
    </row>
    <row r="2511" spans="2:2" x14ac:dyDescent="0.25">
      <c r="B2511" s="118"/>
    </row>
    <row r="2512" spans="2:2" x14ac:dyDescent="0.25">
      <c r="B2512" s="118"/>
    </row>
    <row r="2513" spans="2:2" x14ac:dyDescent="0.25">
      <c r="B2513" s="118"/>
    </row>
    <row r="2514" spans="2:2" x14ac:dyDescent="0.25">
      <c r="B2514" s="118"/>
    </row>
    <row r="2515" spans="2:2" x14ac:dyDescent="0.25">
      <c r="B2515" s="118"/>
    </row>
    <row r="2516" spans="2:2" x14ac:dyDescent="0.25">
      <c r="B2516" s="118"/>
    </row>
    <row r="2517" spans="2:2" x14ac:dyDescent="0.25">
      <c r="B2517" s="118"/>
    </row>
    <row r="2518" spans="2:2" x14ac:dyDescent="0.25">
      <c r="B2518" s="118"/>
    </row>
    <row r="2519" spans="2:2" x14ac:dyDescent="0.25">
      <c r="B2519" s="118"/>
    </row>
    <row r="2520" spans="2:2" x14ac:dyDescent="0.25">
      <c r="B2520" s="118"/>
    </row>
    <row r="2521" spans="2:2" x14ac:dyDescent="0.25">
      <c r="B2521" s="118"/>
    </row>
    <row r="2522" spans="2:2" x14ac:dyDescent="0.25">
      <c r="B2522" s="118"/>
    </row>
    <row r="2523" spans="2:2" x14ac:dyDescent="0.25">
      <c r="B2523" s="118"/>
    </row>
    <row r="2524" spans="2:2" x14ac:dyDescent="0.25">
      <c r="B2524" s="118"/>
    </row>
    <row r="2525" spans="2:2" x14ac:dyDescent="0.25">
      <c r="B2525" s="118"/>
    </row>
    <row r="2526" spans="2:2" x14ac:dyDescent="0.25">
      <c r="B2526" s="118"/>
    </row>
    <row r="2527" spans="2:2" x14ac:dyDescent="0.25">
      <c r="B2527" s="118"/>
    </row>
    <row r="2528" spans="2:2" x14ac:dyDescent="0.25">
      <c r="B2528" s="118"/>
    </row>
    <row r="2529" spans="2:2" x14ac:dyDescent="0.25">
      <c r="B2529" s="118"/>
    </row>
    <row r="2530" spans="2:2" x14ac:dyDescent="0.25">
      <c r="B2530" s="118"/>
    </row>
    <row r="2531" spans="2:2" x14ac:dyDescent="0.25">
      <c r="B2531" s="118"/>
    </row>
    <row r="2532" spans="2:2" x14ac:dyDescent="0.25">
      <c r="B2532" s="118"/>
    </row>
    <row r="2533" spans="2:2" x14ac:dyDescent="0.25">
      <c r="B2533" s="118"/>
    </row>
    <row r="2534" spans="2:2" x14ac:dyDescent="0.25">
      <c r="B2534" s="118"/>
    </row>
    <row r="2535" spans="2:2" x14ac:dyDescent="0.25">
      <c r="B2535" s="118"/>
    </row>
    <row r="2536" spans="2:2" x14ac:dyDescent="0.25">
      <c r="B2536" s="118"/>
    </row>
    <row r="2537" spans="2:2" x14ac:dyDescent="0.25">
      <c r="B2537" s="118"/>
    </row>
    <row r="2538" spans="2:2" x14ac:dyDescent="0.25">
      <c r="B2538" s="118"/>
    </row>
    <row r="2539" spans="2:2" x14ac:dyDescent="0.25">
      <c r="B2539" s="118"/>
    </row>
    <row r="2540" spans="2:2" x14ac:dyDescent="0.25">
      <c r="B2540" s="118"/>
    </row>
    <row r="2541" spans="2:2" x14ac:dyDescent="0.25">
      <c r="B2541" s="118"/>
    </row>
    <row r="2542" spans="2:2" x14ac:dyDescent="0.25">
      <c r="B2542" s="118"/>
    </row>
    <row r="2543" spans="2:2" x14ac:dyDescent="0.25">
      <c r="B2543" s="118"/>
    </row>
    <row r="2544" spans="2:2" x14ac:dyDescent="0.25">
      <c r="B2544" s="118"/>
    </row>
    <row r="2545" spans="2:2" x14ac:dyDescent="0.25">
      <c r="B2545" s="118"/>
    </row>
    <row r="2546" spans="2:2" x14ac:dyDescent="0.25">
      <c r="B2546" s="118"/>
    </row>
    <row r="2547" spans="2:2" x14ac:dyDescent="0.25">
      <c r="B2547" s="118"/>
    </row>
    <row r="2548" spans="2:2" x14ac:dyDescent="0.25">
      <c r="B2548" s="118"/>
    </row>
    <row r="2549" spans="2:2" x14ac:dyDescent="0.25">
      <c r="B2549" s="118"/>
    </row>
    <row r="2550" spans="2:2" x14ac:dyDescent="0.25">
      <c r="B2550" s="118"/>
    </row>
    <row r="2551" spans="2:2" x14ac:dyDescent="0.25">
      <c r="B2551" s="118"/>
    </row>
    <row r="2552" spans="2:2" x14ac:dyDescent="0.25">
      <c r="B2552" s="118"/>
    </row>
    <row r="2553" spans="2:2" x14ac:dyDescent="0.25">
      <c r="B2553" s="118"/>
    </row>
    <row r="2554" spans="2:2" x14ac:dyDescent="0.25">
      <c r="B2554" s="118"/>
    </row>
    <row r="2555" spans="2:2" x14ac:dyDescent="0.25">
      <c r="B2555" s="118"/>
    </row>
    <row r="2556" spans="2:2" x14ac:dyDescent="0.25">
      <c r="B2556" s="118"/>
    </row>
    <row r="2557" spans="2:2" x14ac:dyDescent="0.25">
      <c r="B2557" s="118"/>
    </row>
    <row r="2558" spans="2:2" x14ac:dyDescent="0.25">
      <c r="B2558" s="118"/>
    </row>
    <row r="2559" spans="2:2" x14ac:dyDescent="0.25">
      <c r="B2559" s="118"/>
    </row>
    <row r="2560" spans="2:2" x14ac:dyDescent="0.25">
      <c r="B2560" s="118"/>
    </row>
    <row r="2561" spans="2:2" x14ac:dyDescent="0.25">
      <c r="B2561" s="118"/>
    </row>
    <row r="2562" spans="2:2" x14ac:dyDescent="0.25">
      <c r="B2562" s="118"/>
    </row>
    <row r="2563" spans="2:2" x14ac:dyDescent="0.25">
      <c r="B2563" s="118"/>
    </row>
    <row r="2564" spans="2:2" x14ac:dyDescent="0.25">
      <c r="B2564" s="118"/>
    </row>
    <row r="2565" spans="2:2" x14ac:dyDescent="0.25">
      <c r="B2565" s="118"/>
    </row>
    <row r="2566" spans="2:2" x14ac:dyDescent="0.25">
      <c r="B2566" s="118"/>
    </row>
    <row r="2567" spans="2:2" x14ac:dyDescent="0.25">
      <c r="B2567" s="118"/>
    </row>
    <row r="2568" spans="2:2" x14ac:dyDescent="0.25">
      <c r="B2568" s="118"/>
    </row>
    <row r="2569" spans="2:2" x14ac:dyDescent="0.25">
      <c r="B2569" s="118"/>
    </row>
    <row r="2570" spans="2:2" x14ac:dyDescent="0.25">
      <c r="B2570" s="118"/>
    </row>
    <row r="2571" spans="2:2" x14ac:dyDescent="0.25">
      <c r="B2571" s="118"/>
    </row>
    <row r="2572" spans="2:2" x14ac:dyDescent="0.25">
      <c r="B2572" s="118"/>
    </row>
    <row r="2573" spans="2:2" x14ac:dyDescent="0.25">
      <c r="B2573" s="118"/>
    </row>
    <row r="2574" spans="2:2" x14ac:dyDescent="0.25">
      <c r="B2574" s="118"/>
    </row>
    <row r="2575" spans="2:2" x14ac:dyDescent="0.25">
      <c r="B2575" s="118"/>
    </row>
    <row r="2576" spans="2:2" x14ac:dyDescent="0.25">
      <c r="B2576" s="118"/>
    </row>
    <row r="2577" spans="2:2" x14ac:dyDescent="0.25">
      <c r="B2577" s="118"/>
    </row>
    <row r="2578" spans="2:2" x14ac:dyDescent="0.25">
      <c r="B2578" s="118"/>
    </row>
    <row r="2579" spans="2:2" x14ac:dyDescent="0.25">
      <c r="B2579" s="118"/>
    </row>
    <row r="2580" spans="2:2" x14ac:dyDescent="0.25">
      <c r="B2580" s="118"/>
    </row>
    <row r="2581" spans="2:2" x14ac:dyDescent="0.25">
      <c r="B2581" s="118"/>
    </row>
    <row r="2582" spans="2:2" x14ac:dyDescent="0.25">
      <c r="B2582" s="118"/>
    </row>
    <row r="2583" spans="2:2" x14ac:dyDescent="0.25">
      <c r="B2583" s="118"/>
    </row>
    <row r="2584" spans="2:2" x14ac:dyDescent="0.25">
      <c r="B2584" s="118"/>
    </row>
    <row r="2585" spans="2:2" x14ac:dyDescent="0.25">
      <c r="B2585" s="118"/>
    </row>
    <row r="2586" spans="2:2" x14ac:dyDescent="0.25">
      <c r="B2586" s="118"/>
    </row>
    <row r="2587" spans="2:2" x14ac:dyDescent="0.25">
      <c r="B2587" s="118"/>
    </row>
    <row r="2588" spans="2:2" x14ac:dyDescent="0.25">
      <c r="B2588" s="118"/>
    </row>
    <row r="2589" spans="2:2" x14ac:dyDescent="0.25">
      <c r="B2589" s="118"/>
    </row>
    <row r="2590" spans="2:2" x14ac:dyDescent="0.25">
      <c r="B2590" s="118"/>
    </row>
    <row r="2591" spans="2:2" x14ac:dyDescent="0.25">
      <c r="B2591" s="118"/>
    </row>
    <row r="2592" spans="2:2" x14ac:dyDescent="0.25">
      <c r="B2592" s="118"/>
    </row>
    <row r="2593" spans="2:2" x14ac:dyDescent="0.25">
      <c r="B2593" s="118"/>
    </row>
    <row r="2594" spans="2:2" x14ac:dyDescent="0.25">
      <c r="B2594" s="118"/>
    </row>
    <row r="2595" spans="2:2" x14ac:dyDescent="0.25">
      <c r="B2595" s="118"/>
    </row>
    <row r="2596" spans="2:2" x14ac:dyDescent="0.25">
      <c r="B2596" s="118"/>
    </row>
    <row r="2597" spans="2:2" x14ac:dyDescent="0.25">
      <c r="B2597" s="118"/>
    </row>
    <row r="2598" spans="2:2" x14ac:dyDescent="0.25">
      <c r="B2598" s="118"/>
    </row>
    <row r="2599" spans="2:2" x14ac:dyDescent="0.25">
      <c r="B2599" s="118"/>
    </row>
    <row r="2600" spans="2:2" x14ac:dyDescent="0.25">
      <c r="B2600" s="118"/>
    </row>
    <row r="2601" spans="2:2" x14ac:dyDescent="0.25">
      <c r="B2601" s="118"/>
    </row>
    <row r="2602" spans="2:2" x14ac:dyDescent="0.25">
      <c r="B2602" s="118"/>
    </row>
    <row r="2603" spans="2:2" x14ac:dyDescent="0.25">
      <c r="B2603" s="118"/>
    </row>
    <row r="2604" spans="2:2" x14ac:dyDescent="0.25">
      <c r="B2604" s="118"/>
    </row>
    <row r="2605" spans="2:2" x14ac:dyDescent="0.25">
      <c r="B2605" s="118"/>
    </row>
    <row r="2606" spans="2:2" x14ac:dyDescent="0.25">
      <c r="B2606" s="118"/>
    </row>
    <row r="2607" spans="2:2" x14ac:dyDescent="0.25">
      <c r="B2607" s="118"/>
    </row>
    <row r="2608" spans="2:2" x14ac:dyDescent="0.25">
      <c r="B2608" s="118"/>
    </row>
    <row r="2609" spans="2:2" x14ac:dyDescent="0.25">
      <c r="B2609" s="118"/>
    </row>
    <row r="2610" spans="2:2" x14ac:dyDescent="0.25">
      <c r="B2610" s="118"/>
    </row>
    <row r="2611" spans="2:2" x14ac:dyDescent="0.25">
      <c r="B2611" s="118"/>
    </row>
    <row r="2612" spans="2:2" x14ac:dyDescent="0.25">
      <c r="B2612" s="118"/>
    </row>
    <row r="2613" spans="2:2" x14ac:dyDescent="0.25">
      <c r="B2613" s="118"/>
    </row>
    <row r="2614" spans="2:2" x14ac:dyDescent="0.25">
      <c r="B2614" s="118"/>
    </row>
    <row r="2615" spans="2:2" x14ac:dyDescent="0.25">
      <c r="B2615" s="118"/>
    </row>
    <row r="2616" spans="2:2" x14ac:dyDescent="0.25">
      <c r="B2616" s="118"/>
    </row>
    <row r="2617" spans="2:2" x14ac:dyDescent="0.25">
      <c r="B2617" s="118"/>
    </row>
    <row r="2618" spans="2:2" x14ac:dyDescent="0.25">
      <c r="B2618" s="118"/>
    </row>
    <row r="2619" spans="2:2" x14ac:dyDescent="0.25">
      <c r="B2619" s="118"/>
    </row>
    <row r="2620" spans="2:2" x14ac:dyDescent="0.25">
      <c r="B2620" s="118"/>
    </row>
    <row r="2621" spans="2:2" x14ac:dyDescent="0.25">
      <c r="B2621" s="118"/>
    </row>
    <row r="2622" spans="2:2" x14ac:dyDescent="0.25">
      <c r="B2622" s="118"/>
    </row>
    <row r="2623" spans="2:2" x14ac:dyDescent="0.25">
      <c r="B2623" s="118"/>
    </row>
    <row r="2624" spans="2:2" x14ac:dyDescent="0.25">
      <c r="B2624" s="118"/>
    </row>
    <row r="2625" spans="2:2" x14ac:dyDescent="0.25">
      <c r="B2625" s="118"/>
    </row>
    <row r="2626" spans="2:2" x14ac:dyDescent="0.25">
      <c r="B2626" s="118"/>
    </row>
    <row r="2627" spans="2:2" x14ac:dyDescent="0.25">
      <c r="B2627" s="118"/>
    </row>
    <row r="2628" spans="2:2" x14ac:dyDescent="0.25">
      <c r="B2628" s="118"/>
    </row>
    <row r="2629" spans="2:2" x14ac:dyDescent="0.25">
      <c r="B2629" s="118"/>
    </row>
    <row r="2630" spans="2:2" x14ac:dyDescent="0.25">
      <c r="B2630" s="118"/>
    </row>
    <row r="2631" spans="2:2" x14ac:dyDescent="0.25">
      <c r="B2631" s="118"/>
    </row>
    <row r="2632" spans="2:2" x14ac:dyDescent="0.25">
      <c r="B2632" s="118"/>
    </row>
    <row r="2633" spans="2:2" x14ac:dyDescent="0.25">
      <c r="B2633" s="118"/>
    </row>
    <row r="2634" spans="2:2" x14ac:dyDescent="0.25">
      <c r="B2634" s="118"/>
    </row>
    <row r="2635" spans="2:2" x14ac:dyDescent="0.25">
      <c r="B2635" s="118"/>
    </row>
    <row r="2636" spans="2:2" x14ac:dyDescent="0.25">
      <c r="B2636" s="118"/>
    </row>
    <row r="2637" spans="2:2" x14ac:dyDescent="0.25">
      <c r="B2637" s="118"/>
    </row>
    <row r="2638" spans="2:2" x14ac:dyDescent="0.25">
      <c r="B2638" s="118"/>
    </row>
    <row r="2639" spans="2:2" x14ac:dyDescent="0.25">
      <c r="B2639" s="118"/>
    </row>
  </sheetData>
  <customSheetViews>
    <customSheetView guid="{8762D6F1-DE76-4F06-B9D6-B302C826DC47}" showGridLines="0">
      <selection activeCell="B30" sqref="B30"/>
      <pageMargins left="0.7" right="0.7" top="0.75" bottom="0.75" header="0.3" footer="0.3"/>
    </customSheetView>
    <customSheetView guid="{23395D03-89BE-4DF3-B79C-D3641E8B847E}" showGridLines="0">
      <selection activeCell="Q25" sqref="Q25"/>
      <pageMargins left="0.7" right="0.7" top="0.75" bottom="0.75" header="0.3" footer="0.3"/>
    </customSheetView>
    <customSheetView guid="{9390C81B-0B2D-465B-841E-420A136DC203}" showGridLines="0">
      <selection activeCell="O35" sqref="O35"/>
      <pageMargins left="0.7" right="0.7" top="0.75" bottom="0.75" header="0.3" footer="0.3"/>
    </customSheetView>
  </customSheetViews>
  <mergeCells count="8">
    <mergeCell ref="C23:I23"/>
    <mergeCell ref="K23:R23"/>
    <mergeCell ref="C14:G14"/>
    <mergeCell ref="R5:V5"/>
    <mergeCell ref="M5:Q5"/>
    <mergeCell ref="H5:L5"/>
    <mergeCell ref="C5:G5"/>
    <mergeCell ref="K14:R14"/>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20"/>
  <sheetViews>
    <sheetView topLeftCell="A86" workbookViewId="0">
      <selection activeCell="D86" sqref="D1:D1048576"/>
    </sheetView>
  </sheetViews>
  <sheetFormatPr defaultRowHeight="15" x14ac:dyDescent="0.25"/>
  <cols>
    <col min="4" max="4" width="12.7109375" bestFit="1" customWidth="1"/>
    <col min="5" max="5" width="21" customWidth="1"/>
  </cols>
  <sheetData>
    <row r="1" spans="1:36" ht="84.75" x14ac:dyDescent="0.25">
      <c r="A1" s="64" t="s">
        <v>47</v>
      </c>
      <c r="B1" s="64" t="s">
        <v>48</v>
      </c>
      <c r="C1" s="64" t="s">
        <v>10</v>
      </c>
      <c r="D1" s="64" t="s">
        <v>49</v>
      </c>
      <c r="E1" s="64" t="s">
        <v>50</v>
      </c>
      <c r="F1" s="64" t="s">
        <v>51</v>
      </c>
      <c r="G1" s="64" t="s">
        <v>52</v>
      </c>
      <c r="H1" s="64" t="s">
        <v>53</v>
      </c>
      <c r="I1" s="64" t="s">
        <v>11</v>
      </c>
      <c r="J1" s="64" t="s">
        <v>54</v>
      </c>
      <c r="K1" s="64" t="s">
        <v>55</v>
      </c>
      <c r="L1" s="64" t="s">
        <v>56</v>
      </c>
      <c r="M1" s="64" t="s">
        <v>57</v>
      </c>
      <c r="N1" s="64" t="s">
        <v>58</v>
      </c>
      <c r="O1" s="64" t="s">
        <v>59</v>
      </c>
      <c r="P1" s="64" t="s">
        <v>60</v>
      </c>
      <c r="Q1" s="64" t="s">
        <v>61</v>
      </c>
      <c r="R1" s="64" t="s">
        <v>62</v>
      </c>
      <c r="S1" s="64" t="s">
        <v>63</v>
      </c>
      <c r="T1" s="64" t="s">
        <v>64</v>
      </c>
      <c r="U1" s="64" t="s">
        <v>65</v>
      </c>
      <c r="V1" s="64" t="s">
        <v>66</v>
      </c>
      <c r="W1" s="64" t="s">
        <v>67</v>
      </c>
      <c r="X1" s="64" t="s">
        <v>68</v>
      </c>
      <c r="Y1" s="64" t="s">
        <v>69</v>
      </c>
      <c r="Z1" s="64" t="s">
        <v>70</v>
      </c>
      <c r="AA1" s="64" t="s">
        <v>71</v>
      </c>
      <c r="AB1" s="64" t="s">
        <v>72</v>
      </c>
      <c r="AC1" s="64" t="s">
        <v>73</v>
      </c>
      <c r="AD1" s="64" t="s">
        <v>74</v>
      </c>
      <c r="AE1" s="64" t="s">
        <v>75</v>
      </c>
      <c r="AF1" s="64" t="s">
        <v>76</v>
      </c>
      <c r="AG1" s="64" t="s">
        <v>77</v>
      </c>
      <c r="AH1" s="64" t="s">
        <v>78</v>
      </c>
      <c r="AI1" s="64" t="s">
        <v>79</v>
      </c>
      <c r="AJ1" s="64" t="s">
        <v>80</v>
      </c>
    </row>
    <row r="2" spans="1:36" ht="15.75" x14ac:dyDescent="0.25">
      <c r="A2" s="65" t="s">
        <v>81</v>
      </c>
      <c r="B2" s="65" t="s">
        <v>40</v>
      </c>
      <c r="C2" s="65" t="s">
        <v>27</v>
      </c>
      <c r="D2" s="84">
        <v>42478</v>
      </c>
      <c r="E2" s="65" t="s">
        <v>82</v>
      </c>
      <c r="F2" s="65" t="s">
        <v>9</v>
      </c>
      <c r="G2" s="65" t="s">
        <v>32</v>
      </c>
      <c r="H2" s="65" t="s">
        <v>32</v>
      </c>
      <c r="I2" s="65" t="s">
        <v>27</v>
      </c>
      <c r="J2" s="65" t="s">
        <v>32</v>
      </c>
      <c r="K2" s="66" t="s">
        <v>40</v>
      </c>
      <c r="L2" s="66">
        <v>0</v>
      </c>
      <c r="M2" s="66">
        <v>0</v>
      </c>
      <c r="N2" s="66">
        <v>0</v>
      </c>
      <c r="O2" s="66">
        <v>1</v>
      </c>
      <c r="P2" s="66">
        <v>1</v>
      </c>
      <c r="Q2" s="66">
        <v>0</v>
      </c>
      <c r="R2" s="66">
        <v>0</v>
      </c>
      <c r="S2" s="66">
        <v>26</v>
      </c>
      <c r="T2" s="66">
        <v>26</v>
      </c>
      <c r="U2" s="66">
        <v>33</v>
      </c>
      <c r="V2" s="66">
        <v>-0.35</v>
      </c>
      <c r="W2" s="66">
        <v>0</v>
      </c>
      <c r="X2" s="66">
        <v>0</v>
      </c>
      <c r="Y2" s="66">
        <v>4</v>
      </c>
      <c r="Z2" s="66">
        <v>0</v>
      </c>
      <c r="AA2" s="66">
        <v>3</v>
      </c>
      <c r="AB2" s="66">
        <v>0</v>
      </c>
      <c r="AC2" s="66">
        <v>0</v>
      </c>
      <c r="AD2" s="66">
        <v>2</v>
      </c>
      <c r="AE2" s="66">
        <v>8</v>
      </c>
      <c r="AF2" s="66"/>
      <c r="AG2" s="66"/>
      <c r="AH2" s="66">
        <v>1</v>
      </c>
      <c r="AI2" s="66">
        <v>1</v>
      </c>
      <c r="AJ2" s="66">
        <v>5</v>
      </c>
    </row>
    <row r="3" spans="1:36" ht="15.75" x14ac:dyDescent="0.25">
      <c r="A3" s="65" t="s">
        <v>83</v>
      </c>
      <c r="B3" s="65" t="s">
        <v>40</v>
      </c>
      <c r="C3" s="65" t="s">
        <v>27</v>
      </c>
      <c r="D3" s="84">
        <v>41519</v>
      </c>
      <c r="E3" s="65" t="s">
        <v>82</v>
      </c>
      <c r="F3" s="65" t="s">
        <v>27</v>
      </c>
      <c r="G3" s="65" t="s">
        <v>32</v>
      </c>
      <c r="H3" s="65" t="s">
        <v>32</v>
      </c>
      <c r="I3" s="65" t="s">
        <v>84</v>
      </c>
      <c r="J3" s="65" t="s">
        <v>32</v>
      </c>
      <c r="K3" s="66" t="s">
        <v>40</v>
      </c>
      <c r="L3" s="66">
        <v>0</v>
      </c>
      <c r="M3" s="66">
        <v>0</v>
      </c>
      <c r="N3" s="66">
        <v>1</v>
      </c>
      <c r="O3" s="66">
        <v>1</v>
      </c>
      <c r="P3" s="66">
        <v>1</v>
      </c>
      <c r="Q3" s="66">
        <v>0</v>
      </c>
      <c r="R3" s="66">
        <v>0</v>
      </c>
      <c r="S3" s="66">
        <v>33</v>
      </c>
      <c r="T3" s="66">
        <v>33</v>
      </c>
      <c r="U3" s="66">
        <v>40.5</v>
      </c>
      <c r="V3" s="66">
        <v>-1.02</v>
      </c>
      <c r="W3" s="66">
        <v>0</v>
      </c>
      <c r="X3" s="66">
        <v>0</v>
      </c>
      <c r="Y3" s="66">
        <v>0</v>
      </c>
      <c r="Z3" s="66">
        <v>1</v>
      </c>
      <c r="AA3" s="66">
        <v>8</v>
      </c>
      <c r="AB3" s="66">
        <v>0</v>
      </c>
      <c r="AC3" s="66">
        <v>0</v>
      </c>
      <c r="AD3" s="66">
        <v>2</v>
      </c>
      <c r="AE3" s="66">
        <v>9</v>
      </c>
      <c r="AF3" s="66"/>
      <c r="AG3" s="66"/>
      <c r="AH3" s="66">
        <v>1</v>
      </c>
      <c r="AI3" s="66">
        <v>1</v>
      </c>
      <c r="AJ3" s="66">
        <v>5</v>
      </c>
    </row>
    <row r="4" spans="1:36" ht="15.75" x14ac:dyDescent="0.25">
      <c r="A4" s="65" t="s">
        <v>85</v>
      </c>
      <c r="B4" s="65" t="s">
        <v>40</v>
      </c>
      <c r="C4" s="65" t="s">
        <v>27</v>
      </c>
      <c r="D4" s="84">
        <v>41519</v>
      </c>
      <c r="E4" s="65" t="s">
        <v>86</v>
      </c>
      <c r="F4" s="65" t="s">
        <v>32</v>
      </c>
      <c r="G4" s="65" t="s">
        <v>32</v>
      </c>
      <c r="H4" s="65" t="s">
        <v>32</v>
      </c>
      <c r="I4" s="65" t="s">
        <v>32</v>
      </c>
      <c r="J4" s="65" t="s">
        <v>32</v>
      </c>
      <c r="K4" s="66" t="s">
        <v>40</v>
      </c>
      <c r="L4" s="66">
        <v>0</v>
      </c>
      <c r="M4" s="66">
        <v>0</v>
      </c>
      <c r="N4" s="66">
        <v>0</v>
      </c>
      <c r="O4" s="66">
        <v>0</v>
      </c>
      <c r="P4" s="66">
        <v>1</v>
      </c>
      <c r="Q4" s="66">
        <v>0</v>
      </c>
      <c r="R4" s="66">
        <v>0</v>
      </c>
      <c r="S4" s="66">
        <v>9</v>
      </c>
      <c r="T4" s="66">
        <v>9</v>
      </c>
      <c r="U4" s="66">
        <v>13</v>
      </c>
      <c r="V4" s="66">
        <v>-3.55</v>
      </c>
      <c r="W4" s="66">
        <v>0</v>
      </c>
      <c r="X4" s="66">
        <v>0</v>
      </c>
      <c r="Y4" s="66">
        <v>2</v>
      </c>
      <c r="Z4" s="66">
        <v>0</v>
      </c>
      <c r="AA4" s="66">
        <v>2</v>
      </c>
      <c r="AB4" s="66">
        <v>0</v>
      </c>
      <c r="AC4" s="66">
        <v>0</v>
      </c>
      <c r="AD4" s="66">
        <v>1</v>
      </c>
      <c r="AE4" s="66">
        <v>4</v>
      </c>
      <c r="AF4" s="66"/>
      <c r="AG4" s="66"/>
      <c r="AH4" s="66"/>
      <c r="AI4" s="66"/>
      <c r="AJ4" s="66"/>
    </row>
    <row r="5" spans="1:36" ht="15.75" x14ac:dyDescent="0.25">
      <c r="A5" s="65" t="s">
        <v>87</v>
      </c>
      <c r="B5" s="65" t="s">
        <v>40</v>
      </c>
      <c r="C5" s="65" t="s">
        <v>27</v>
      </c>
      <c r="D5" s="84">
        <v>41519</v>
      </c>
      <c r="E5" s="65" t="s">
        <v>86</v>
      </c>
      <c r="F5" s="65" t="s">
        <v>32</v>
      </c>
      <c r="G5" s="65" t="s">
        <v>84</v>
      </c>
      <c r="H5" s="65" t="s">
        <v>32</v>
      </c>
      <c r="I5" s="65" t="s">
        <v>27</v>
      </c>
      <c r="J5" s="65" t="s">
        <v>32</v>
      </c>
      <c r="K5" s="66" t="s">
        <v>26</v>
      </c>
      <c r="L5" s="66">
        <v>0</v>
      </c>
      <c r="M5" s="66">
        <v>0</v>
      </c>
      <c r="N5" s="66">
        <v>1</v>
      </c>
      <c r="O5" s="66">
        <v>1</v>
      </c>
      <c r="P5" s="66">
        <v>1</v>
      </c>
      <c r="Q5" s="66">
        <v>1</v>
      </c>
      <c r="R5" s="66">
        <v>0</v>
      </c>
      <c r="S5" s="66">
        <v>46</v>
      </c>
      <c r="T5" s="66">
        <v>46</v>
      </c>
      <c r="U5" s="66">
        <v>54.5</v>
      </c>
      <c r="V5" s="66">
        <v>-1.1200000000000001</v>
      </c>
      <c r="W5" s="66">
        <v>0</v>
      </c>
      <c r="X5" s="66">
        <v>0</v>
      </c>
      <c r="Y5" s="66">
        <v>0</v>
      </c>
      <c r="Z5" s="66">
        <v>1</v>
      </c>
      <c r="AA5" s="66">
        <v>9</v>
      </c>
      <c r="AB5" s="66">
        <v>0</v>
      </c>
      <c r="AC5" s="66">
        <v>1</v>
      </c>
      <c r="AD5" s="66">
        <v>3</v>
      </c>
      <c r="AE5" s="66">
        <v>21</v>
      </c>
      <c r="AF5" s="66"/>
      <c r="AG5" s="66"/>
      <c r="AH5" s="66"/>
      <c r="AI5" s="66"/>
      <c r="AJ5" s="66"/>
    </row>
    <row r="6" spans="1:36" ht="15.75" x14ac:dyDescent="0.25">
      <c r="A6" s="65" t="s">
        <v>88</v>
      </c>
      <c r="B6" s="65" t="s">
        <v>40</v>
      </c>
      <c r="C6" s="65" t="s">
        <v>27</v>
      </c>
      <c r="D6" s="84">
        <v>41519</v>
      </c>
      <c r="E6" s="65" t="s">
        <v>86</v>
      </c>
      <c r="F6" s="65" t="s">
        <v>32</v>
      </c>
      <c r="G6" s="65" t="s">
        <v>32</v>
      </c>
      <c r="H6" s="65" t="s">
        <v>32</v>
      </c>
      <c r="I6" s="65" t="s">
        <v>32</v>
      </c>
      <c r="J6" s="65" t="s">
        <v>32</v>
      </c>
      <c r="K6" s="66" t="s">
        <v>40</v>
      </c>
      <c r="L6" s="66">
        <v>0</v>
      </c>
      <c r="M6" s="66">
        <v>0</v>
      </c>
      <c r="N6" s="66">
        <v>0</v>
      </c>
      <c r="O6" s="66">
        <v>1</v>
      </c>
      <c r="P6" s="66">
        <v>1</v>
      </c>
      <c r="Q6" s="66">
        <v>0</v>
      </c>
      <c r="R6" s="66">
        <v>0</v>
      </c>
      <c r="S6" s="66">
        <v>23</v>
      </c>
      <c r="T6" s="66">
        <v>25</v>
      </c>
      <c r="U6" s="66">
        <v>31.75</v>
      </c>
      <c r="V6" s="66">
        <v>-2.1</v>
      </c>
      <c r="W6" s="66">
        <v>0</v>
      </c>
      <c r="X6" s="66">
        <v>0</v>
      </c>
      <c r="Y6" s="66">
        <v>3</v>
      </c>
      <c r="Z6" s="66">
        <v>0</v>
      </c>
      <c r="AA6" s="66">
        <v>4</v>
      </c>
      <c r="AB6" s="66">
        <v>0</v>
      </c>
      <c r="AC6" s="66">
        <v>0</v>
      </c>
      <c r="AD6" s="66">
        <v>2</v>
      </c>
      <c r="AE6" s="66">
        <v>8</v>
      </c>
      <c r="AF6" s="66"/>
      <c r="AG6" s="66"/>
      <c r="AH6" s="66">
        <v>0</v>
      </c>
      <c r="AI6" s="66">
        <v>1</v>
      </c>
      <c r="AJ6" s="66">
        <v>4</v>
      </c>
    </row>
    <row r="7" spans="1:36" ht="15.75" x14ac:dyDescent="0.25">
      <c r="A7" s="65" t="s">
        <v>89</v>
      </c>
      <c r="B7" s="65" t="s">
        <v>90</v>
      </c>
      <c r="C7" s="65" t="s">
        <v>27</v>
      </c>
      <c r="D7" s="84">
        <v>41519</v>
      </c>
      <c r="E7" s="65" t="s">
        <v>86</v>
      </c>
      <c r="F7" s="65" t="s">
        <v>32</v>
      </c>
      <c r="G7" s="65" t="s">
        <v>32</v>
      </c>
      <c r="H7" s="65" t="s">
        <v>32</v>
      </c>
      <c r="I7" s="65" t="s">
        <v>32</v>
      </c>
      <c r="J7" s="65" t="s">
        <v>32</v>
      </c>
      <c r="K7" s="66" t="s">
        <v>40</v>
      </c>
      <c r="L7" s="66">
        <v>0</v>
      </c>
      <c r="M7" s="66">
        <v>0</v>
      </c>
      <c r="N7" s="66">
        <v>0</v>
      </c>
      <c r="O7" s="66">
        <v>1</v>
      </c>
      <c r="P7" s="66">
        <v>1</v>
      </c>
      <c r="Q7" s="66">
        <v>0</v>
      </c>
      <c r="R7" s="66">
        <v>0</v>
      </c>
      <c r="S7" s="66">
        <v>28</v>
      </c>
      <c r="T7" s="66">
        <v>28</v>
      </c>
      <c r="U7" s="66">
        <v>34</v>
      </c>
      <c r="V7" s="66">
        <v>-1.67</v>
      </c>
      <c r="W7" s="66">
        <v>0</v>
      </c>
      <c r="X7" s="66">
        <v>0</v>
      </c>
      <c r="Y7" s="66">
        <v>2</v>
      </c>
      <c r="Z7" s="66">
        <v>0</v>
      </c>
      <c r="AA7" s="66">
        <v>4</v>
      </c>
      <c r="AB7" s="66">
        <v>0</v>
      </c>
      <c r="AC7" s="66">
        <v>1</v>
      </c>
      <c r="AD7" s="66">
        <v>2</v>
      </c>
      <c r="AE7" s="66">
        <v>10</v>
      </c>
      <c r="AF7" s="66"/>
      <c r="AG7" s="66"/>
      <c r="AH7" s="66"/>
      <c r="AI7" s="66"/>
      <c r="AJ7" s="66"/>
    </row>
    <row r="8" spans="1:36" ht="15.75" x14ac:dyDescent="0.25">
      <c r="A8" s="65" t="s">
        <v>91</v>
      </c>
      <c r="B8" s="65" t="s">
        <v>90</v>
      </c>
      <c r="C8" s="65" t="s">
        <v>27</v>
      </c>
      <c r="D8" s="84">
        <v>41519</v>
      </c>
      <c r="E8" s="65" t="s">
        <v>86</v>
      </c>
      <c r="F8" s="65" t="s">
        <v>32</v>
      </c>
      <c r="G8" s="65" t="s">
        <v>32</v>
      </c>
      <c r="H8" s="65" t="s">
        <v>32</v>
      </c>
      <c r="I8" s="65" t="s">
        <v>32</v>
      </c>
      <c r="J8" s="65" t="s">
        <v>32</v>
      </c>
      <c r="K8" s="66" t="s">
        <v>40</v>
      </c>
      <c r="L8" s="66">
        <v>0</v>
      </c>
      <c r="M8" s="66">
        <v>0</v>
      </c>
      <c r="N8" s="66">
        <v>0</v>
      </c>
      <c r="O8" s="66">
        <v>1</v>
      </c>
      <c r="P8" s="66">
        <v>1</v>
      </c>
      <c r="Q8" s="66">
        <v>0</v>
      </c>
      <c r="R8" s="66">
        <v>0</v>
      </c>
      <c r="S8" s="66">
        <v>29</v>
      </c>
      <c r="T8" s="66">
        <v>29</v>
      </c>
      <c r="U8" s="66">
        <v>38</v>
      </c>
      <c r="V8" s="66">
        <v>-1.7</v>
      </c>
      <c r="W8" s="66">
        <v>0</v>
      </c>
      <c r="X8" s="66">
        <v>0</v>
      </c>
      <c r="Y8" s="66">
        <v>3</v>
      </c>
      <c r="Z8" s="66">
        <v>1</v>
      </c>
      <c r="AA8" s="66">
        <v>6</v>
      </c>
      <c r="AB8" s="66">
        <v>0</v>
      </c>
      <c r="AC8" s="66">
        <v>0</v>
      </c>
      <c r="AD8" s="66">
        <v>2</v>
      </c>
      <c r="AE8" s="66">
        <v>9</v>
      </c>
      <c r="AF8" s="66"/>
      <c r="AG8" s="66"/>
      <c r="AH8" s="66">
        <v>1</v>
      </c>
      <c r="AI8" s="66">
        <v>1</v>
      </c>
      <c r="AJ8" s="66">
        <v>6</v>
      </c>
    </row>
    <row r="9" spans="1:36" ht="15.75" x14ac:dyDescent="0.25">
      <c r="A9" s="65" t="s">
        <v>92</v>
      </c>
      <c r="B9" s="65" t="s">
        <v>90</v>
      </c>
      <c r="C9" s="65" t="s">
        <v>27</v>
      </c>
      <c r="D9" s="84">
        <v>41519</v>
      </c>
      <c r="E9" s="65" t="s">
        <v>93</v>
      </c>
      <c r="F9" s="65" t="s">
        <v>32</v>
      </c>
      <c r="G9" s="65" t="s">
        <v>84</v>
      </c>
      <c r="H9" s="65" t="s">
        <v>32</v>
      </c>
      <c r="I9" s="65" t="s">
        <v>84</v>
      </c>
      <c r="J9" s="65" t="s">
        <v>32</v>
      </c>
      <c r="K9" s="66" t="s">
        <v>26</v>
      </c>
      <c r="L9" s="66">
        <v>0</v>
      </c>
      <c r="M9" s="66">
        <v>0</v>
      </c>
      <c r="N9" s="66">
        <v>0</v>
      </c>
      <c r="O9" s="66">
        <v>0</v>
      </c>
      <c r="P9" s="66">
        <v>1</v>
      </c>
      <c r="Q9" s="66">
        <v>0</v>
      </c>
      <c r="R9" s="66">
        <v>0</v>
      </c>
      <c r="S9" s="66">
        <v>20</v>
      </c>
      <c r="T9" s="66">
        <v>20</v>
      </c>
      <c r="U9" s="66">
        <v>33</v>
      </c>
      <c r="V9" s="66">
        <v>-3.09</v>
      </c>
      <c r="W9" s="66">
        <v>1</v>
      </c>
      <c r="X9" s="66">
        <v>0</v>
      </c>
      <c r="Y9" s="66">
        <v>5</v>
      </c>
      <c r="Z9" s="66">
        <v>1</v>
      </c>
      <c r="AA9" s="66">
        <v>8</v>
      </c>
      <c r="AB9" s="66">
        <v>1</v>
      </c>
      <c r="AC9" s="66"/>
      <c r="AD9" s="66"/>
      <c r="AE9" s="66"/>
      <c r="AF9" s="66"/>
      <c r="AG9" s="66"/>
      <c r="AH9" s="66"/>
      <c r="AI9" s="66"/>
      <c r="AJ9" s="66"/>
    </row>
    <row r="10" spans="1:36" ht="15.75" x14ac:dyDescent="0.25">
      <c r="A10" s="65" t="s">
        <v>94</v>
      </c>
      <c r="B10" s="65" t="s">
        <v>40</v>
      </c>
      <c r="C10" s="65" t="s">
        <v>27</v>
      </c>
      <c r="D10" s="84">
        <v>41519</v>
      </c>
      <c r="E10" s="65" t="s">
        <v>86</v>
      </c>
      <c r="F10" s="65" t="s">
        <v>9</v>
      </c>
      <c r="G10" s="65" t="s">
        <v>32</v>
      </c>
      <c r="H10" s="65" t="s">
        <v>32</v>
      </c>
      <c r="I10" s="65" t="s">
        <v>32</v>
      </c>
      <c r="J10" s="65" t="s">
        <v>32</v>
      </c>
      <c r="K10" s="66" t="s">
        <v>40</v>
      </c>
      <c r="L10" s="66">
        <v>0</v>
      </c>
      <c r="M10" s="66">
        <v>0</v>
      </c>
      <c r="N10" s="66">
        <v>0</v>
      </c>
      <c r="O10" s="66">
        <v>1</v>
      </c>
      <c r="P10" s="66">
        <v>1</v>
      </c>
      <c r="Q10" s="66">
        <v>0</v>
      </c>
      <c r="R10" s="66">
        <v>0</v>
      </c>
      <c r="S10" s="66">
        <v>28</v>
      </c>
      <c r="T10" s="66">
        <v>30</v>
      </c>
      <c r="U10" s="66">
        <v>37.75</v>
      </c>
      <c r="V10" s="66">
        <v>0.13</v>
      </c>
      <c r="W10" s="66">
        <v>0</v>
      </c>
      <c r="X10" s="66">
        <v>0</v>
      </c>
      <c r="Y10" s="66">
        <v>3</v>
      </c>
      <c r="Z10" s="66">
        <v>1</v>
      </c>
      <c r="AA10" s="66">
        <v>5</v>
      </c>
      <c r="AB10" s="66">
        <v>0</v>
      </c>
      <c r="AC10" s="66">
        <v>1</v>
      </c>
      <c r="AD10" s="66">
        <v>3</v>
      </c>
      <c r="AE10" s="66">
        <v>14</v>
      </c>
      <c r="AF10" s="66"/>
      <c r="AG10" s="66"/>
      <c r="AH10" s="66">
        <v>0</v>
      </c>
      <c r="AI10" s="66">
        <v>1</v>
      </c>
      <c r="AJ10" s="66">
        <v>2</v>
      </c>
    </row>
    <row r="11" spans="1:36" ht="15.75" x14ac:dyDescent="0.25">
      <c r="A11" s="65" t="s">
        <v>95</v>
      </c>
      <c r="B11" s="65" t="s">
        <v>40</v>
      </c>
      <c r="C11" s="65" t="s">
        <v>27</v>
      </c>
      <c r="D11" s="84">
        <v>42390</v>
      </c>
      <c r="E11" s="65" t="s">
        <v>86</v>
      </c>
      <c r="F11" s="65" t="s">
        <v>32</v>
      </c>
      <c r="G11" s="65" t="s">
        <v>32</v>
      </c>
      <c r="H11" s="65" t="s">
        <v>32</v>
      </c>
      <c r="I11" s="65" t="s">
        <v>27</v>
      </c>
      <c r="J11" s="65" t="s">
        <v>32</v>
      </c>
      <c r="K11" s="66" t="s">
        <v>40</v>
      </c>
      <c r="L11" s="66">
        <v>0</v>
      </c>
      <c r="M11" s="66">
        <v>0</v>
      </c>
      <c r="N11" s="66">
        <v>0</v>
      </c>
      <c r="O11" s="66">
        <v>1</v>
      </c>
      <c r="P11" s="66">
        <v>1</v>
      </c>
      <c r="Q11" s="66">
        <v>0</v>
      </c>
      <c r="R11" s="66">
        <v>0</v>
      </c>
      <c r="S11" s="66">
        <v>25</v>
      </c>
      <c r="T11" s="66">
        <v>25</v>
      </c>
      <c r="U11" s="66">
        <v>31</v>
      </c>
      <c r="V11" s="66">
        <v>-2.4</v>
      </c>
      <c r="W11" s="66">
        <v>0</v>
      </c>
      <c r="X11" s="66">
        <v>0</v>
      </c>
      <c r="Y11" s="66">
        <v>0</v>
      </c>
      <c r="Z11" s="66">
        <v>1</v>
      </c>
      <c r="AA11" s="66">
        <v>6</v>
      </c>
      <c r="AB11" s="66">
        <v>0</v>
      </c>
      <c r="AC11" s="66">
        <v>1</v>
      </c>
      <c r="AD11" s="66">
        <v>2</v>
      </c>
      <c r="AE11" s="66">
        <v>11</v>
      </c>
      <c r="AF11" s="66"/>
      <c r="AG11" s="66"/>
      <c r="AH11" s="66">
        <v>0</v>
      </c>
      <c r="AI11" s="66">
        <v>1</v>
      </c>
      <c r="AJ11" s="66">
        <v>2</v>
      </c>
    </row>
    <row r="12" spans="1:36" ht="15.75" x14ac:dyDescent="0.25">
      <c r="A12" s="65" t="s">
        <v>96</v>
      </c>
      <c r="B12" s="65" t="s">
        <v>90</v>
      </c>
      <c r="C12" s="65" t="s">
        <v>27</v>
      </c>
      <c r="D12" s="84">
        <v>41519</v>
      </c>
      <c r="E12" s="65" t="s">
        <v>86</v>
      </c>
      <c r="F12" s="65" t="s">
        <v>32</v>
      </c>
      <c r="G12" s="65" t="s">
        <v>32</v>
      </c>
      <c r="H12" s="65" t="s">
        <v>32</v>
      </c>
      <c r="I12" s="65" t="s">
        <v>32</v>
      </c>
      <c r="J12" s="65" t="s">
        <v>32</v>
      </c>
      <c r="K12" s="66" t="s">
        <v>40</v>
      </c>
      <c r="L12" s="66">
        <v>0</v>
      </c>
      <c r="M12" s="66">
        <v>0</v>
      </c>
      <c r="N12" s="66">
        <v>0</v>
      </c>
      <c r="O12" s="66">
        <v>1</v>
      </c>
      <c r="P12" s="66">
        <v>1</v>
      </c>
      <c r="Q12" s="66">
        <v>0</v>
      </c>
      <c r="R12" s="66">
        <v>0</v>
      </c>
      <c r="S12" s="66">
        <v>22</v>
      </c>
      <c r="T12" s="66">
        <v>22</v>
      </c>
      <c r="U12" s="66">
        <v>28</v>
      </c>
      <c r="V12" s="66">
        <v>-2.7</v>
      </c>
      <c r="W12" s="66">
        <v>0</v>
      </c>
      <c r="X12" s="66">
        <v>0</v>
      </c>
      <c r="Y12" s="66">
        <v>2</v>
      </c>
      <c r="Z12" s="66">
        <v>0</v>
      </c>
      <c r="AA12" s="66">
        <v>4</v>
      </c>
      <c r="AB12" s="66">
        <v>0</v>
      </c>
      <c r="AC12" s="66">
        <v>1</v>
      </c>
      <c r="AD12" s="66">
        <v>2</v>
      </c>
      <c r="AE12" s="66">
        <v>12</v>
      </c>
      <c r="AF12" s="66"/>
      <c r="AG12" s="66"/>
      <c r="AH12" s="66"/>
      <c r="AI12" s="66"/>
      <c r="AJ12" s="66"/>
    </row>
    <row r="13" spans="1:36" ht="15.75" x14ac:dyDescent="0.25">
      <c r="A13" s="65" t="s">
        <v>97</v>
      </c>
      <c r="B13" s="65" t="s">
        <v>90</v>
      </c>
      <c r="C13" s="65" t="s">
        <v>27</v>
      </c>
      <c r="D13" s="84">
        <v>41519</v>
      </c>
      <c r="E13" s="65" t="s">
        <v>86</v>
      </c>
      <c r="F13" s="65" t="s">
        <v>9</v>
      </c>
      <c r="G13" s="65" t="s">
        <v>32</v>
      </c>
      <c r="H13" s="65" t="s">
        <v>32</v>
      </c>
      <c r="I13" s="65" t="s">
        <v>32</v>
      </c>
      <c r="J13" s="65" t="s">
        <v>32</v>
      </c>
      <c r="K13" s="66" t="s">
        <v>40</v>
      </c>
      <c r="L13" s="66">
        <v>0</v>
      </c>
      <c r="M13" s="66">
        <v>0</v>
      </c>
      <c r="N13" s="66">
        <v>0</v>
      </c>
      <c r="O13" s="66">
        <v>1</v>
      </c>
      <c r="P13" s="66">
        <v>1</v>
      </c>
      <c r="Q13" s="66">
        <v>0</v>
      </c>
      <c r="R13" s="66">
        <v>0</v>
      </c>
      <c r="S13" s="66">
        <v>14</v>
      </c>
      <c r="T13" s="66">
        <v>14</v>
      </c>
      <c r="U13" s="66">
        <v>19</v>
      </c>
      <c r="V13" s="66">
        <v>-2.16</v>
      </c>
      <c r="W13" s="66">
        <v>1</v>
      </c>
      <c r="X13" s="66">
        <v>0</v>
      </c>
      <c r="Y13" s="66">
        <v>5</v>
      </c>
      <c r="Z13" s="66">
        <v>0</v>
      </c>
      <c r="AA13" s="66">
        <v>0</v>
      </c>
      <c r="AB13" s="66">
        <v>0</v>
      </c>
      <c r="AC13" s="66">
        <v>0</v>
      </c>
      <c r="AD13" s="66">
        <v>2</v>
      </c>
      <c r="AE13" s="66">
        <v>3</v>
      </c>
      <c r="AF13" s="66"/>
      <c r="AG13" s="66"/>
      <c r="AH13" s="66">
        <v>0</v>
      </c>
      <c r="AI13" s="66">
        <v>1</v>
      </c>
      <c r="AJ13" s="66">
        <v>3</v>
      </c>
    </row>
    <row r="14" spans="1:36" ht="15.75" x14ac:dyDescent="0.25">
      <c r="A14" s="65" t="s">
        <v>98</v>
      </c>
      <c r="B14" s="65" t="s">
        <v>40</v>
      </c>
      <c r="C14" s="65" t="s">
        <v>27</v>
      </c>
      <c r="D14" s="84">
        <v>41519</v>
      </c>
      <c r="E14" s="65" t="s">
        <v>86</v>
      </c>
      <c r="F14" s="65" t="s">
        <v>32</v>
      </c>
      <c r="G14" s="65" t="s">
        <v>32</v>
      </c>
      <c r="H14" s="65" t="s">
        <v>32</v>
      </c>
      <c r="I14" s="65" t="s">
        <v>32</v>
      </c>
      <c r="J14" s="65" t="s">
        <v>32</v>
      </c>
      <c r="K14" s="66" t="s">
        <v>40</v>
      </c>
      <c r="L14" s="66">
        <v>0</v>
      </c>
      <c r="M14" s="66">
        <v>0</v>
      </c>
      <c r="N14" s="66">
        <v>0</v>
      </c>
      <c r="O14" s="66">
        <v>1</v>
      </c>
      <c r="P14" s="66">
        <v>1</v>
      </c>
      <c r="Q14" s="66">
        <v>0</v>
      </c>
      <c r="R14" s="66">
        <v>0</v>
      </c>
      <c r="S14" s="66">
        <v>33</v>
      </c>
      <c r="T14" s="66">
        <v>33</v>
      </c>
      <c r="U14" s="66">
        <v>43</v>
      </c>
      <c r="V14" s="66">
        <v>-0.15</v>
      </c>
      <c r="W14" s="66">
        <v>0</v>
      </c>
      <c r="X14" s="66">
        <v>0</v>
      </c>
      <c r="Y14" s="66">
        <v>4</v>
      </c>
      <c r="Z14" s="66">
        <v>1</v>
      </c>
      <c r="AA14" s="66">
        <v>7</v>
      </c>
      <c r="AB14" s="66">
        <v>0</v>
      </c>
      <c r="AC14" s="66">
        <v>0</v>
      </c>
      <c r="AD14" s="66">
        <v>2</v>
      </c>
      <c r="AE14" s="66">
        <v>6</v>
      </c>
      <c r="AF14" s="66"/>
      <c r="AG14" s="66"/>
      <c r="AH14" s="66">
        <v>1</v>
      </c>
      <c r="AI14" s="66">
        <v>1</v>
      </c>
      <c r="AJ14" s="66">
        <v>7</v>
      </c>
    </row>
    <row r="15" spans="1:36" ht="15.75" x14ac:dyDescent="0.25">
      <c r="A15" s="65" t="s">
        <v>99</v>
      </c>
      <c r="B15" s="65" t="s">
        <v>90</v>
      </c>
      <c r="C15" s="65" t="s">
        <v>84</v>
      </c>
      <c r="D15" s="84">
        <v>41519</v>
      </c>
      <c r="E15" s="65" t="s">
        <v>86</v>
      </c>
      <c r="F15" s="65" t="s">
        <v>32</v>
      </c>
      <c r="G15" s="65" t="s">
        <v>84</v>
      </c>
      <c r="H15" s="65" t="s">
        <v>32</v>
      </c>
      <c r="I15" s="65" t="s">
        <v>27</v>
      </c>
      <c r="J15" s="65" t="s">
        <v>84</v>
      </c>
      <c r="K15" s="66" t="s">
        <v>26</v>
      </c>
      <c r="L15" s="66">
        <v>0</v>
      </c>
      <c r="M15" s="66">
        <v>0</v>
      </c>
      <c r="N15" s="66">
        <v>0</v>
      </c>
      <c r="O15" s="66">
        <v>0</v>
      </c>
      <c r="P15" s="66">
        <v>1</v>
      </c>
      <c r="Q15" s="66">
        <v>0</v>
      </c>
      <c r="R15" s="66">
        <v>0</v>
      </c>
      <c r="S15" s="66">
        <v>23</v>
      </c>
      <c r="T15" s="66">
        <v>23</v>
      </c>
      <c r="U15" s="66">
        <v>32</v>
      </c>
      <c r="V15" s="66">
        <v>-3.43</v>
      </c>
      <c r="W15" s="66">
        <v>0</v>
      </c>
      <c r="X15" s="66">
        <v>0</v>
      </c>
      <c r="Y15" s="66">
        <v>0</v>
      </c>
      <c r="Z15" s="66">
        <v>1</v>
      </c>
      <c r="AA15" s="66">
        <v>9</v>
      </c>
      <c r="AB15" s="66">
        <v>0</v>
      </c>
      <c r="AC15" s="66"/>
      <c r="AD15" s="66"/>
      <c r="AE15" s="66"/>
      <c r="AF15" s="66"/>
      <c r="AG15" s="66"/>
      <c r="AH15" s="66"/>
      <c r="AI15" s="66"/>
      <c r="AJ15" s="66"/>
    </row>
    <row r="16" spans="1:36" ht="15.75" x14ac:dyDescent="0.25">
      <c r="A16" s="65" t="s">
        <v>100</v>
      </c>
      <c r="B16" s="65" t="s">
        <v>90</v>
      </c>
      <c r="C16" s="65" t="s">
        <v>27</v>
      </c>
      <c r="D16" s="84">
        <v>42618</v>
      </c>
      <c r="E16" s="65" t="s">
        <v>86</v>
      </c>
      <c r="F16" s="65" t="s">
        <v>32</v>
      </c>
      <c r="G16" s="65" t="s">
        <v>32</v>
      </c>
      <c r="H16" s="65" t="s">
        <v>32</v>
      </c>
      <c r="I16" s="65" t="s">
        <v>27</v>
      </c>
      <c r="J16" s="65" t="s">
        <v>32</v>
      </c>
      <c r="K16" s="66" t="s">
        <v>26</v>
      </c>
      <c r="L16" s="66">
        <v>0</v>
      </c>
      <c r="M16" s="66">
        <v>0</v>
      </c>
      <c r="N16" s="66">
        <v>1</v>
      </c>
      <c r="O16" s="66">
        <v>1</v>
      </c>
      <c r="P16" s="66">
        <v>1</v>
      </c>
      <c r="Q16" s="66">
        <v>0</v>
      </c>
      <c r="R16" s="66">
        <v>0</v>
      </c>
      <c r="S16" s="66">
        <v>43</v>
      </c>
      <c r="T16" s="66">
        <v>43</v>
      </c>
      <c r="U16" s="66">
        <v>51.5</v>
      </c>
      <c r="V16" s="66">
        <v>-0.47</v>
      </c>
      <c r="W16" s="66">
        <v>0</v>
      </c>
      <c r="X16" s="66">
        <v>0</v>
      </c>
      <c r="Y16" s="66">
        <v>0</v>
      </c>
      <c r="Z16" s="66">
        <v>1</v>
      </c>
      <c r="AA16" s="66">
        <v>9</v>
      </c>
      <c r="AB16" s="66">
        <v>0</v>
      </c>
      <c r="AC16" s="66">
        <v>1</v>
      </c>
      <c r="AD16" s="66">
        <v>2</v>
      </c>
      <c r="AE16" s="66">
        <v>16</v>
      </c>
      <c r="AF16" s="66"/>
      <c r="AG16" s="66"/>
      <c r="AH16" s="66">
        <v>1</v>
      </c>
      <c r="AI16" s="66">
        <v>2</v>
      </c>
      <c r="AJ16" s="66">
        <v>12</v>
      </c>
    </row>
    <row r="17" spans="1:36" ht="15.75" x14ac:dyDescent="0.25">
      <c r="A17" s="65" t="s">
        <v>101</v>
      </c>
      <c r="B17" s="65" t="s">
        <v>40</v>
      </c>
      <c r="C17" s="65" t="s">
        <v>84</v>
      </c>
      <c r="D17" s="84">
        <v>41519</v>
      </c>
      <c r="E17" s="65" t="s">
        <v>102</v>
      </c>
      <c r="F17" s="65" t="s">
        <v>27</v>
      </c>
      <c r="G17" s="65" t="s">
        <v>32</v>
      </c>
      <c r="H17" s="65" t="s">
        <v>32</v>
      </c>
      <c r="I17" s="65" t="s">
        <v>27</v>
      </c>
      <c r="J17" s="65" t="s">
        <v>84</v>
      </c>
      <c r="K17" s="66" t="s">
        <v>40</v>
      </c>
      <c r="L17" s="66">
        <v>0</v>
      </c>
      <c r="M17" s="66">
        <v>0</v>
      </c>
      <c r="N17" s="66">
        <v>0</v>
      </c>
      <c r="O17" s="66">
        <v>0</v>
      </c>
      <c r="P17" s="66">
        <v>1</v>
      </c>
      <c r="Q17" s="66">
        <v>0</v>
      </c>
      <c r="R17" s="66">
        <v>0</v>
      </c>
      <c r="S17" s="66">
        <v>9</v>
      </c>
      <c r="T17" s="66">
        <v>9</v>
      </c>
      <c r="U17" s="66">
        <v>8.5</v>
      </c>
      <c r="V17" s="66">
        <v>-3.74</v>
      </c>
      <c r="W17" s="66">
        <v>0</v>
      </c>
      <c r="X17" s="66">
        <v>0</v>
      </c>
      <c r="Y17" s="66">
        <v>0</v>
      </c>
      <c r="Z17" s="66">
        <v>0</v>
      </c>
      <c r="AA17" s="66">
        <v>0</v>
      </c>
      <c r="AB17" s="66">
        <v>0</v>
      </c>
      <c r="AC17" s="66"/>
      <c r="AD17" s="66"/>
      <c r="AE17" s="66"/>
      <c r="AF17" s="66"/>
      <c r="AG17" s="66"/>
      <c r="AH17" s="66">
        <v>0</v>
      </c>
      <c r="AI17" s="66">
        <v>1</v>
      </c>
      <c r="AJ17" s="66">
        <v>4</v>
      </c>
    </row>
    <row r="18" spans="1:36" ht="15.75" x14ac:dyDescent="0.25">
      <c r="A18" s="65" t="s">
        <v>103</v>
      </c>
      <c r="B18" s="65" t="s">
        <v>40</v>
      </c>
      <c r="C18" s="65" t="s">
        <v>27</v>
      </c>
      <c r="D18" s="84">
        <v>41519</v>
      </c>
      <c r="E18" s="65" t="s">
        <v>86</v>
      </c>
      <c r="F18" s="65" t="s">
        <v>32</v>
      </c>
      <c r="G18" s="65" t="s">
        <v>32</v>
      </c>
      <c r="H18" s="65" t="s">
        <v>32</v>
      </c>
      <c r="I18" s="65" t="s">
        <v>32</v>
      </c>
      <c r="J18" s="65" t="s">
        <v>32</v>
      </c>
      <c r="K18" s="66" t="s">
        <v>26</v>
      </c>
      <c r="L18" s="66">
        <v>0</v>
      </c>
      <c r="M18" s="66">
        <v>0</v>
      </c>
      <c r="N18" s="66">
        <v>0</v>
      </c>
      <c r="O18" s="66">
        <v>1</v>
      </c>
      <c r="P18" s="66">
        <v>1</v>
      </c>
      <c r="Q18" s="66">
        <v>0</v>
      </c>
      <c r="R18" s="66">
        <v>0</v>
      </c>
      <c r="S18" s="66">
        <v>29</v>
      </c>
      <c r="T18" s="66">
        <v>29</v>
      </c>
      <c r="U18" s="66">
        <v>37</v>
      </c>
      <c r="V18" s="66">
        <v>-2.23</v>
      </c>
      <c r="W18" s="66">
        <v>0</v>
      </c>
      <c r="X18" s="66">
        <v>0</v>
      </c>
      <c r="Y18" s="66">
        <v>2</v>
      </c>
      <c r="Z18" s="66">
        <v>1</v>
      </c>
      <c r="AA18" s="66">
        <v>6</v>
      </c>
      <c r="AB18" s="66">
        <v>0</v>
      </c>
      <c r="AC18" s="66">
        <v>0</v>
      </c>
      <c r="AD18" s="66">
        <v>3</v>
      </c>
      <c r="AE18" s="66">
        <v>11</v>
      </c>
      <c r="AF18" s="66"/>
      <c r="AG18" s="66"/>
      <c r="AH18" s="66">
        <v>1</v>
      </c>
      <c r="AI18" s="66">
        <v>1</v>
      </c>
      <c r="AJ18" s="66">
        <v>6</v>
      </c>
    </row>
    <row r="19" spans="1:36" ht="15.75" x14ac:dyDescent="0.25">
      <c r="A19" s="65" t="s">
        <v>104</v>
      </c>
      <c r="B19" s="65" t="s">
        <v>90</v>
      </c>
      <c r="C19" s="65" t="s">
        <v>27</v>
      </c>
      <c r="D19" s="84">
        <v>41519</v>
      </c>
      <c r="E19" s="65" t="s">
        <v>86</v>
      </c>
      <c r="F19" s="65" t="s">
        <v>32</v>
      </c>
      <c r="G19" s="65" t="s">
        <v>32</v>
      </c>
      <c r="H19" s="65" t="s">
        <v>32</v>
      </c>
      <c r="I19" s="65" t="s">
        <v>32</v>
      </c>
      <c r="J19" s="65" t="s">
        <v>84</v>
      </c>
      <c r="K19" s="66" t="s">
        <v>40</v>
      </c>
      <c r="L19" s="66">
        <v>0</v>
      </c>
      <c r="M19" s="66">
        <v>0</v>
      </c>
      <c r="N19" s="66">
        <v>0</v>
      </c>
      <c r="O19" s="66">
        <v>0</v>
      </c>
      <c r="P19" s="66">
        <v>1</v>
      </c>
      <c r="Q19" s="66">
        <v>0</v>
      </c>
      <c r="R19" s="66">
        <v>0</v>
      </c>
      <c r="S19" s="66">
        <v>18</v>
      </c>
      <c r="T19" s="66">
        <v>18</v>
      </c>
      <c r="U19" s="66">
        <v>18</v>
      </c>
      <c r="V19" s="66">
        <v>-3.7</v>
      </c>
      <c r="W19" s="66">
        <v>0</v>
      </c>
      <c r="X19" s="66">
        <v>0</v>
      </c>
      <c r="Y19" s="66">
        <v>0</v>
      </c>
      <c r="Z19" s="66">
        <v>0</v>
      </c>
      <c r="AA19" s="66">
        <v>0</v>
      </c>
      <c r="AB19" s="66">
        <v>0</v>
      </c>
      <c r="AC19" s="66">
        <v>1</v>
      </c>
      <c r="AD19" s="66">
        <v>2</v>
      </c>
      <c r="AE19" s="66">
        <v>16</v>
      </c>
      <c r="AF19" s="66"/>
      <c r="AG19" s="66"/>
      <c r="AH19" s="66">
        <v>0</v>
      </c>
      <c r="AI19" s="66">
        <v>0</v>
      </c>
      <c r="AJ19" s="66">
        <v>0</v>
      </c>
    </row>
    <row r="20" spans="1:36" ht="15.75" x14ac:dyDescent="0.25">
      <c r="A20" s="65" t="s">
        <v>105</v>
      </c>
      <c r="B20" s="65" t="s">
        <v>90</v>
      </c>
      <c r="C20" s="65" t="s">
        <v>27</v>
      </c>
      <c r="D20" s="84">
        <v>41519</v>
      </c>
      <c r="E20" s="65" t="s">
        <v>86</v>
      </c>
      <c r="F20" s="65" t="s">
        <v>32</v>
      </c>
      <c r="G20" s="65" t="s">
        <v>84</v>
      </c>
      <c r="H20" s="65" t="s">
        <v>32</v>
      </c>
      <c r="I20" s="65" t="s">
        <v>27</v>
      </c>
      <c r="J20" s="65" t="s">
        <v>32</v>
      </c>
      <c r="K20" s="66" t="s">
        <v>26</v>
      </c>
      <c r="L20" s="66">
        <v>0</v>
      </c>
      <c r="M20" s="66">
        <v>0</v>
      </c>
      <c r="N20" s="66">
        <v>0</v>
      </c>
      <c r="O20" s="66">
        <v>0</v>
      </c>
      <c r="P20" s="66">
        <v>1</v>
      </c>
      <c r="Q20" s="66">
        <v>0</v>
      </c>
      <c r="R20" s="66">
        <v>0</v>
      </c>
      <c r="S20" s="66">
        <v>23</v>
      </c>
      <c r="T20" s="66">
        <v>23</v>
      </c>
      <c r="U20" s="66">
        <v>35.5</v>
      </c>
      <c r="V20" s="66">
        <v>-3.08</v>
      </c>
      <c r="W20" s="66">
        <v>0</v>
      </c>
      <c r="X20" s="66">
        <v>0</v>
      </c>
      <c r="Y20" s="66">
        <v>4</v>
      </c>
      <c r="Z20" s="66">
        <v>1</v>
      </c>
      <c r="AA20" s="66">
        <v>9</v>
      </c>
      <c r="AB20" s="66">
        <v>0</v>
      </c>
      <c r="AC20" s="66"/>
      <c r="AD20" s="66"/>
      <c r="AE20" s="66"/>
      <c r="AF20" s="66"/>
      <c r="AG20" s="66"/>
      <c r="AH20" s="66"/>
      <c r="AI20" s="66"/>
      <c r="AJ20" s="66"/>
    </row>
    <row r="21" spans="1:36" ht="15.75" x14ac:dyDescent="0.25">
      <c r="A21" s="65" t="s">
        <v>106</v>
      </c>
      <c r="B21" s="65" t="s">
        <v>40</v>
      </c>
      <c r="C21" s="65" t="s">
        <v>27</v>
      </c>
      <c r="D21" s="84">
        <v>41751</v>
      </c>
      <c r="E21" s="65" t="s">
        <v>86</v>
      </c>
      <c r="F21" s="65" t="s">
        <v>32</v>
      </c>
      <c r="G21" s="65" t="s">
        <v>32</v>
      </c>
      <c r="H21" s="65" t="s">
        <v>32</v>
      </c>
      <c r="I21" s="65" t="s">
        <v>27</v>
      </c>
      <c r="J21" s="65" t="s">
        <v>32</v>
      </c>
      <c r="K21" s="66" t="s">
        <v>40</v>
      </c>
      <c r="L21" s="66">
        <v>0</v>
      </c>
      <c r="M21" s="66">
        <v>0</v>
      </c>
      <c r="N21" s="66">
        <v>0</v>
      </c>
      <c r="O21" s="66">
        <v>1</v>
      </c>
      <c r="P21" s="66">
        <v>1</v>
      </c>
      <c r="Q21" s="66">
        <v>0</v>
      </c>
      <c r="R21" s="66">
        <v>0</v>
      </c>
      <c r="S21" s="66">
        <v>26</v>
      </c>
      <c r="T21" s="66">
        <v>26</v>
      </c>
      <c r="U21" s="66">
        <v>36</v>
      </c>
      <c r="V21" s="66">
        <v>-0.46</v>
      </c>
      <c r="W21" s="66">
        <v>0</v>
      </c>
      <c r="X21" s="66">
        <v>0</v>
      </c>
      <c r="Y21" s="66">
        <v>4</v>
      </c>
      <c r="Z21" s="66">
        <v>1</v>
      </c>
      <c r="AA21" s="66">
        <v>6</v>
      </c>
      <c r="AB21" s="66">
        <v>0</v>
      </c>
      <c r="AC21" s="66">
        <v>0</v>
      </c>
      <c r="AD21" s="66">
        <v>2</v>
      </c>
      <c r="AE21" s="66">
        <v>5</v>
      </c>
      <c r="AF21" s="66"/>
      <c r="AG21" s="66"/>
      <c r="AH21" s="66">
        <v>0</v>
      </c>
      <c r="AI21" s="66">
        <v>0</v>
      </c>
      <c r="AJ21" s="66">
        <v>0</v>
      </c>
    </row>
    <row r="22" spans="1:36" ht="15.75" x14ac:dyDescent="0.25">
      <c r="A22" s="65" t="s">
        <v>107</v>
      </c>
      <c r="B22" s="65" t="s">
        <v>90</v>
      </c>
      <c r="C22" s="65" t="s">
        <v>27</v>
      </c>
      <c r="D22" s="84">
        <v>41519</v>
      </c>
      <c r="E22" s="65" t="s">
        <v>86</v>
      </c>
      <c r="F22" s="65" t="s">
        <v>9</v>
      </c>
      <c r="G22" s="65" t="s">
        <v>32</v>
      </c>
      <c r="H22" s="65" t="s">
        <v>32</v>
      </c>
      <c r="I22" s="65" t="s">
        <v>32</v>
      </c>
      <c r="J22" s="65" t="s">
        <v>32</v>
      </c>
      <c r="K22" s="66" t="s">
        <v>108</v>
      </c>
      <c r="L22" s="66">
        <v>0</v>
      </c>
      <c r="M22" s="66">
        <v>0</v>
      </c>
      <c r="N22" s="66">
        <v>0</v>
      </c>
      <c r="O22" s="66">
        <v>1</v>
      </c>
      <c r="P22" s="66">
        <v>1</v>
      </c>
      <c r="Q22" s="66">
        <v>0</v>
      </c>
      <c r="R22" s="66">
        <v>0</v>
      </c>
      <c r="S22" s="66">
        <v>10</v>
      </c>
      <c r="T22" s="66">
        <v>10</v>
      </c>
      <c r="U22" s="66">
        <v>12</v>
      </c>
      <c r="V22" s="66">
        <v>-1.24</v>
      </c>
      <c r="W22" s="66">
        <v>0</v>
      </c>
      <c r="X22" s="66">
        <v>0</v>
      </c>
      <c r="Y22" s="66">
        <v>1</v>
      </c>
      <c r="Z22" s="66">
        <v>0</v>
      </c>
      <c r="AA22" s="66">
        <v>1</v>
      </c>
      <c r="AB22" s="66">
        <v>0</v>
      </c>
      <c r="AC22" s="66">
        <v>0</v>
      </c>
      <c r="AD22" s="66">
        <v>2</v>
      </c>
      <c r="AE22" s="66">
        <v>3</v>
      </c>
      <c r="AF22" s="66"/>
      <c r="AG22" s="66"/>
      <c r="AH22" s="66">
        <v>0</v>
      </c>
      <c r="AI22" s="66">
        <v>1</v>
      </c>
      <c r="AJ22" s="66">
        <v>1</v>
      </c>
    </row>
    <row r="23" spans="1:36" ht="15.75" x14ac:dyDescent="0.25">
      <c r="A23" s="65" t="s">
        <v>109</v>
      </c>
      <c r="B23" s="65" t="s">
        <v>40</v>
      </c>
      <c r="C23" s="65" t="s">
        <v>27</v>
      </c>
      <c r="D23" s="84">
        <v>41519</v>
      </c>
      <c r="E23" s="65" t="s">
        <v>86</v>
      </c>
      <c r="F23" s="65" t="s">
        <v>31</v>
      </c>
      <c r="G23" s="65" t="s">
        <v>32</v>
      </c>
      <c r="H23" s="65" t="s">
        <v>32</v>
      </c>
      <c r="I23" s="65" t="s">
        <v>32</v>
      </c>
      <c r="J23" s="65" t="s">
        <v>84</v>
      </c>
      <c r="K23" s="66" t="s">
        <v>108</v>
      </c>
      <c r="L23" s="66">
        <v>0</v>
      </c>
      <c r="M23" s="66">
        <v>0</v>
      </c>
      <c r="N23" s="66">
        <v>0</v>
      </c>
      <c r="O23" s="66">
        <v>0</v>
      </c>
      <c r="P23" s="66">
        <v>1</v>
      </c>
      <c r="Q23" s="66">
        <v>0</v>
      </c>
      <c r="R23" s="66">
        <v>0</v>
      </c>
      <c r="S23" s="66">
        <v>10</v>
      </c>
      <c r="T23" s="66">
        <v>10</v>
      </c>
      <c r="U23" s="66">
        <v>12</v>
      </c>
      <c r="V23" s="66">
        <v>-0.74</v>
      </c>
      <c r="W23" s="66">
        <v>0</v>
      </c>
      <c r="X23" s="66">
        <v>0</v>
      </c>
      <c r="Y23" s="66">
        <v>2</v>
      </c>
      <c r="Z23" s="66">
        <v>0</v>
      </c>
      <c r="AA23" s="66">
        <v>0</v>
      </c>
      <c r="AB23" s="66">
        <v>0</v>
      </c>
      <c r="AC23" s="66">
        <v>0</v>
      </c>
      <c r="AD23" s="66">
        <v>2</v>
      </c>
      <c r="AE23" s="66">
        <v>4</v>
      </c>
      <c r="AF23" s="66"/>
      <c r="AG23" s="66"/>
      <c r="AH23" s="66"/>
      <c r="AI23" s="66"/>
      <c r="AJ23" s="66"/>
    </row>
    <row r="24" spans="1:36" ht="15.75" x14ac:dyDescent="0.25">
      <c r="A24" s="65" t="s">
        <v>110</v>
      </c>
      <c r="B24" s="65" t="s">
        <v>90</v>
      </c>
      <c r="C24" s="65" t="s">
        <v>27</v>
      </c>
      <c r="D24" s="84">
        <v>42249</v>
      </c>
      <c r="E24" s="65" t="s">
        <v>111</v>
      </c>
      <c r="F24" s="65" t="s">
        <v>32</v>
      </c>
      <c r="G24" s="65" t="s">
        <v>32</v>
      </c>
      <c r="H24" s="65" t="s">
        <v>32</v>
      </c>
      <c r="I24" s="65" t="s">
        <v>27</v>
      </c>
      <c r="J24" s="65" t="s">
        <v>32</v>
      </c>
      <c r="K24" s="66" t="s">
        <v>40</v>
      </c>
      <c r="L24" s="66">
        <v>0</v>
      </c>
      <c r="M24" s="66">
        <v>0</v>
      </c>
      <c r="N24" s="66">
        <v>0</v>
      </c>
      <c r="O24" s="66">
        <v>0</v>
      </c>
      <c r="P24" s="66">
        <v>1</v>
      </c>
      <c r="Q24" s="66">
        <v>0</v>
      </c>
      <c r="R24" s="66">
        <v>0</v>
      </c>
      <c r="S24" s="66">
        <v>22</v>
      </c>
      <c r="T24" s="66">
        <v>22</v>
      </c>
      <c r="U24" s="66">
        <v>30.5</v>
      </c>
      <c r="V24" s="66">
        <v>-2.02</v>
      </c>
      <c r="W24" s="66">
        <v>0</v>
      </c>
      <c r="X24" s="66">
        <v>0</v>
      </c>
      <c r="Y24" s="66">
        <v>0</v>
      </c>
      <c r="Z24" s="66">
        <v>1</v>
      </c>
      <c r="AA24" s="66">
        <v>9</v>
      </c>
      <c r="AB24" s="66">
        <v>0</v>
      </c>
      <c r="AC24" s="66"/>
      <c r="AD24" s="66"/>
      <c r="AE24" s="66"/>
      <c r="AF24" s="66"/>
      <c r="AG24" s="66"/>
      <c r="AH24" s="66">
        <v>1</v>
      </c>
      <c r="AI24" s="66">
        <v>1</v>
      </c>
      <c r="AJ24" s="66">
        <v>6</v>
      </c>
    </row>
    <row r="25" spans="1:36" ht="15.75" x14ac:dyDescent="0.25">
      <c r="A25" s="65" t="s">
        <v>112</v>
      </c>
      <c r="B25" s="65" t="s">
        <v>90</v>
      </c>
      <c r="C25" s="65" t="s">
        <v>27</v>
      </c>
      <c r="D25" s="84">
        <v>41519</v>
      </c>
      <c r="E25" s="65" t="s">
        <v>86</v>
      </c>
      <c r="F25" s="65" t="s">
        <v>32</v>
      </c>
      <c r="G25" s="65" t="s">
        <v>32</v>
      </c>
      <c r="H25" s="65" t="s">
        <v>32</v>
      </c>
      <c r="I25" s="65" t="s">
        <v>32</v>
      </c>
      <c r="J25" s="65" t="s">
        <v>84</v>
      </c>
      <c r="K25" s="66" t="s">
        <v>40</v>
      </c>
      <c r="L25" s="66">
        <v>0</v>
      </c>
      <c r="M25" s="66">
        <v>0</v>
      </c>
      <c r="N25" s="66">
        <v>0</v>
      </c>
      <c r="O25" s="66">
        <v>1</v>
      </c>
      <c r="P25" s="66">
        <v>1</v>
      </c>
      <c r="Q25" s="66">
        <v>0</v>
      </c>
      <c r="R25" s="66">
        <v>0</v>
      </c>
      <c r="S25" s="66">
        <v>26</v>
      </c>
      <c r="T25" s="66">
        <v>28</v>
      </c>
      <c r="U25" s="66">
        <v>30.75</v>
      </c>
      <c r="V25" s="66">
        <v>-1.78</v>
      </c>
      <c r="W25" s="66">
        <v>0</v>
      </c>
      <c r="X25" s="66">
        <v>0</v>
      </c>
      <c r="Y25" s="66">
        <v>3</v>
      </c>
      <c r="Z25" s="66">
        <v>0</v>
      </c>
      <c r="AA25" s="66">
        <v>0</v>
      </c>
      <c r="AB25" s="66">
        <v>0</v>
      </c>
      <c r="AC25" s="66">
        <v>1</v>
      </c>
      <c r="AD25" s="66">
        <v>2</v>
      </c>
      <c r="AE25" s="66">
        <v>12</v>
      </c>
      <c r="AF25" s="66"/>
      <c r="AG25" s="66"/>
      <c r="AH25" s="66">
        <v>1</v>
      </c>
      <c r="AI25" s="66">
        <v>1</v>
      </c>
      <c r="AJ25" s="66">
        <v>6</v>
      </c>
    </row>
    <row r="26" spans="1:36" ht="15.75" x14ac:dyDescent="0.25">
      <c r="A26" s="65" t="s">
        <v>113</v>
      </c>
      <c r="B26" s="65" t="s">
        <v>40</v>
      </c>
      <c r="C26" s="65" t="s">
        <v>27</v>
      </c>
      <c r="D26" s="84">
        <v>41519</v>
      </c>
      <c r="E26" s="65" t="s">
        <v>86</v>
      </c>
      <c r="F26" s="65" t="s">
        <v>32</v>
      </c>
      <c r="G26" s="65" t="s">
        <v>32</v>
      </c>
      <c r="H26" s="65" t="s">
        <v>32</v>
      </c>
      <c r="I26" s="65" t="s">
        <v>32</v>
      </c>
      <c r="J26" s="65" t="s">
        <v>32</v>
      </c>
      <c r="K26" s="66" t="s">
        <v>40</v>
      </c>
      <c r="L26" s="66">
        <v>0</v>
      </c>
      <c r="M26" s="66">
        <v>0</v>
      </c>
      <c r="N26" s="66">
        <v>0</v>
      </c>
      <c r="O26" s="66">
        <v>0</v>
      </c>
      <c r="P26" s="66">
        <v>1</v>
      </c>
      <c r="Q26" s="66">
        <v>0</v>
      </c>
      <c r="R26" s="66">
        <v>0</v>
      </c>
      <c r="S26" s="66">
        <v>15</v>
      </c>
      <c r="T26" s="66">
        <v>15</v>
      </c>
      <c r="U26" s="66">
        <v>21</v>
      </c>
      <c r="V26" s="66">
        <v>-3.18</v>
      </c>
      <c r="W26" s="66">
        <v>0</v>
      </c>
      <c r="X26" s="66">
        <v>0</v>
      </c>
      <c r="Y26" s="66">
        <v>1</v>
      </c>
      <c r="Z26" s="66">
        <v>1</v>
      </c>
      <c r="AA26" s="66">
        <v>5</v>
      </c>
      <c r="AB26" s="66">
        <v>0</v>
      </c>
      <c r="AC26" s="66"/>
      <c r="AD26" s="66"/>
      <c r="AE26" s="66"/>
      <c r="AF26" s="66"/>
      <c r="AG26" s="66"/>
      <c r="AH26" s="66"/>
      <c r="AI26" s="66"/>
      <c r="AJ26" s="66"/>
    </row>
    <row r="27" spans="1:36" ht="15.75" x14ac:dyDescent="0.25">
      <c r="A27" s="65" t="s">
        <v>114</v>
      </c>
      <c r="B27" s="65" t="s">
        <v>40</v>
      </c>
      <c r="C27" s="65" t="s">
        <v>27</v>
      </c>
      <c r="D27" s="84">
        <v>41519</v>
      </c>
      <c r="E27" s="65" t="s">
        <v>86</v>
      </c>
      <c r="F27" s="65" t="s">
        <v>9</v>
      </c>
      <c r="G27" s="65" t="s">
        <v>32</v>
      </c>
      <c r="H27" s="65" t="s">
        <v>32</v>
      </c>
      <c r="I27" s="65" t="s">
        <v>32</v>
      </c>
      <c r="J27" s="65" t="s">
        <v>84</v>
      </c>
      <c r="K27" s="66" t="s">
        <v>26</v>
      </c>
      <c r="L27" s="66">
        <v>0</v>
      </c>
      <c r="M27" s="66">
        <v>0</v>
      </c>
      <c r="N27" s="66">
        <v>0</v>
      </c>
      <c r="O27" s="66">
        <v>1</v>
      </c>
      <c r="P27" s="66">
        <v>1</v>
      </c>
      <c r="Q27" s="66">
        <v>0</v>
      </c>
      <c r="R27" s="66">
        <v>0</v>
      </c>
      <c r="S27" s="66">
        <v>29</v>
      </c>
      <c r="T27" s="66">
        <v>31</v>
      </c>
      <c r="U27" s="66">
        <v>35.25</v>
      </c>
      <c r="V27" s="66">
        <v>-2.09</v>
      </c>
      <c r="W27" s="66">
        <v>0</v>
      </c>
      <c r="X27" s="66">
        <v>0</v>
      </c>
      <c r="Y27" s="66">
        <v>0</v>
      </c>
      <c r="Z27" s="66">
        <v>1</v>
      </c>
      <c r="AA27" s="66">
        <v>5</v>
      </c>
      <c r="AB27" s="66">
        <v>0</v>
      </c>
      <c r="AC27" s="66">
        <v>0</v>
      </c>
      <c r="AD27" s="66">
        <v>2</v>
      </c>
      <c r="AE27" s="66">
        <v>8</v>
      </c>
      <c r="AF27" s="66"/>
      <c r="AG27" s="66"/>
      <c r="AH27" s="66">
        <v>1</v>
      </c>
      <c r="AI27" s="66">
        <v>1</v>
      </c>
      <c r="AJ27" s="66">
        <v>6</v>
      </c>
    </row>
    <row r="28" spans="1:36" ht="15.75" x14ac:dyDescent="0.25">
      <c r="A28" s="65" t="s">
        <v>115</v>
      </c>
      <c r="B28" s="65" t="s">
        <v>90</v>
      </c>
      <c r="C28" s="65" t="s">
        <v>27</v>
      </c>
      <c r="D28" s="84">
        <v>41519</v>
      </c>
      <c r="E28" s="65" t="s">
        <v>86</v>
      </c>
      <c r="F28" s="65" t="s">
        <v>9</v>
      </c>
      <c r="G28" s="65" t="s">
        <v>32</v>
      </c>
      <c r="H28" s="65" t="s">
        <v>32</v>
      </c>
      <c r="I28" s="65" t="s">
        <v>27</v>
      </c>
      <c r="J28" s="65" t="s">
        <v>84</v>
      </c>
      <c r="K28" s="66" t="s">
        <v>108</v>
      </c>
      <c r="L28" s="66">
        <v>0</v>
      </c>
      <c r="M28" s="66">
        <v>0</v>
      </c>
      <c r="N28" s="66">
        <v>0</v>
      </c>
      <c r="O28" s="66">
        <v>1</v>
      </c>
      <c r="P28" s="66">
        <v>1</v>
      </c>
      <c r="Q28" s="66">
        <v>0</v>
      </c>
      <c r="R28" s="66">
        <v>0</v>
      </c>
      <c r="S28" s="66">
        <v>22</v>
      </c>
      <c r="T28" s="66">
        <v>22</v>
      </c>
      <c r="U28" s="66">
        <v>31</v>
      </c>
      <c r="V28" s="66">
        <v>0.66</v>
      </c>
      <c r="W28" s="66">
        <v>1</v>
      </c>
      <c r="X28" s="66">
        <v>0</v>
      </c>
      <c r="Y28" s="66">
        <v>5</v>
      </c>
      <c r="Z28" s="66">
        <v>0</v>
      </c>
      <c r="AA28" s="66">
        <v>4</v>
      </c>
      <c r="AB28" s="66">
        <v>0</v>
      </c>
      <c r="AC28" s="66">
        <v>0</v>
      </c>
      <c r="AD28" s="66">
        <v>2</v>
      </c>
      <c r="AE28" s="66">
        <v>6</v>
      </c>
      <c r="AF28" s="66"/>
      <c r="AG28" s="66"/>
      <c r="AH28" s="66">
        <v>0</v>
      </c>
      <c r="AI28" s="66">
        <v>0</v>
      </c>
      <c r="AJ28" s="66">
        <v>0</v>
      </c>
    </row>
    <row r="29" spans="1:36" ht="15.75" x14ac:dyDescent="0.25">
      <c r="A29" s="65" t="s">
        <v>116</v>
      </c>
      <c r="B29" s="65" t="s">
        <v>90</v>
      </c>
      <c r="C29" s="65" t="s">
        <v>27</v>
      </c>
      <c r="D29" s="84">
        <v>41519</v>
      </c>
      <c r="E29" s="65" t="s">
        <v>117</v>
      </c>
      <c r="F29" s="65" t="s">
        <v>32</v>
      </c>
      <c r="G29" s="65" t="s">
        <v>84</v>
      </c>
      <c r="H29" s="65" t="s">
        <v>32</v>
      </c>
      <c r="I29" s="65" t="s">
        <v>32</v>
      </c>
      <c r="J29" s="65" t="s">
        <v>32</v>
      </c>
      <c r="K29" s="66" t="s">
        <v>26</v>
      </c>
      <c r="L29" s="66">
        <v>0</v>
      </c>
      <c r="M29" s="66">
        <v>0</v>
      </c>
      <c r="N29" s="66">
        <v>0</v>
      </c>
      <c r="O29" s="66">
        <v>0</v>
      </c>
      <c r="P29" s="66">
        <v>1</v>
      </c>
      <c r="Q29" s="66">
        <v>0</v>
      </c>
      <c r="R29" s="66">
        <v>0</v>
      </c>
      <c r="S29" s="66">
        <v>29</v>
      </c>
      <c r="T29" s="66">
        <v>29</v>
      </c>
      <c r="U29" s="66">
        <v>37</v>
      </c>
      <c r="V29" s="66">
        <v>-3.46</v>
      </c>
      <c r="W29" s="66">
        <v>0</v>
      </c>
      <c r="X29" s="66">
        <v>0</v>
      </c>
      <c r="Y29" s="66">
        <v>0</v>
      </c>
      <c r="Z29" s="66">
        <v>1</v>
      </c>
      <c r="AA29" s="66">
        <v>8</v>
      </c>
      <c r="AB29" s="66">
        <v>0</v>
      </c>
      <c r="AC29" s="66">
        <v>1</v>
      </c>
      <c r="AD29" s="66">
        <v>2</v>
      </c>
      <c r="AE29" s="66">
        <v>14</v>
      </c>
      <c r="AF29" s="66"/>
      <c r="AG29" s="66"/>
      <c r="AH29" s="66">
        <v>1</v>
      </c>
      <c r="AI29" s="66">
        <v>1</v>
      </c>
      <c r="AJ29" s="66">
        <v>7</v>
      </c>
    </row>
    <row r="30" spans="1:36" ht="15.75" x14ac:dyDescent="0.25">
      <c r="A30" s="65" t="s">
        <v>118</v>
      </c>
      <c r="B30" s="65" t="s">
        <v>40</v>
      </c>
      <c r="C30" s="65" t="s">
        <v>27</v>
      </c>
      <c r="D30" s="84">
        <v>41519</v>
      </c>
      <c r="E30" s="65" t="s">
        <v>86</v>
      </c>
      <c r="F30" s="65" t="s">
        <v>32</v>
      </c>
      <c r="G30" s="65" t="s">
        <v>84</v>
      </c>
      <c r="H30" s="65" t="s">
        <v>32</v>
      </c>
      <c r="I30" s="65" t="s">
        <v>27</v>
      </c>
      <c r="J30" s="65" t="s">
        <v>32</v>
      </c>
      <c r="K30" s="66" t="s">
        <v>26</v>
      </c>
      <c r="L30" s="66">
        <v>0</v>
      </c>
      <c r="M30" s="66">
        <v>0</v>
      </c>
      <c r="N30" s="66">
        <v>0</v>
      </c>
      <c r="O30" s="66">
        <v>0</v>
      </c>
      <c r="P30" s="66">
        <v>1</v>
      </c>
      <c r="Q30" s="66">
        <v>0</v>
      </c>
      <c r="R30" s="66">
        <v>0</v>
      </c>
      <c r="S30" s="66">
        <v>21</v>
      </c>
      <c r="T30" s="66">
        <v>21</v>
      </c>
      <c r="U30" s="66">
        <v>30</v>
      </c>
      <c r="V30" s="66">
        <v>-2.93</v>
      </c>
      <c r="W30" s="66">
        <v>0</v>
      </c>
      <c r="X30" s="66">
        <v>0</v>
      </c>
      <c r="Y30" s="66">
        <v>0</v>
      </c>
      <c r="Z30" s="66">
        <v>1</v>
      </c>
      <c r="AA30" s="66">
        <v>9</v>
      </c>
      <c r="AB30" s="66">
        <v>0</v>
      </c>
      <c r="AC30" s="66">
        <v>0</v>
      </c>
      <c r="AD30" s="66">
        <v>1</v>
      </c>
      <c r="AE30" s="66">
        <v>7</v>
      </c>
      <c r="AF30" s="66"/>
      <c r="AG30" s="66"/>
      <c r="AH30" s="66"/>
      <c r="AI30" s="66"/>
      <c r="AJ30" s="66"/>
    </row>
    <row r="31" spans="1:36" ht="15.75" x14ac:dyDescent="0.25">
      <c r="A31" s="65" t="s">
        <v>119</v>
      </c>
      <c r="B31" s="65" t="s">
        <v>40</v>
      </c>
      <c r="C31" s="65" t="s">
        <v>84</v>
      </c>
      <c r="D31" s="84">
        <v>41820</v>
      </c>
      <c r="E31" s="65" t="s">
        <v>93</v>
      </c>
      <c r="F31" s="65" t="s">
        <v>32</v>
      </c>
      <c r="G31" s="65" t="s">
        <v>32</v>
      </c>
      <c r="H31" s="65" t="s">
        <v>32</v>
      </c>
      <c r="I31" s="65" t="s">
        <v>27</v>
      </c>
      <c r="J31" s="65" t="s">
        <v>84</v>
      </c>
      <c r="K31" s="66" t="s">
        <v>26</v>
      </c>
      <c r="L31" s="66">
        <v>0</v>
      </c>
      <c r="M31" s="66">
        <v>0</v>
      </c>
      <c r="N31" s="66">
        <v>1</v>
      </c>
      <c r="O31" s="66">
        <v>1</v>
      </c>
      <c r="P31" s="66">
        <v>1</v>
      </c>
      <c r="Q31" s="66">
        <v>0</v>
      </c>
      <c r="R31" s="66">
        <v>0</v>
      </c>
      <c r="S31" s="66">
        <v>37</v>
      </c>
      <c r="T31" s="66">
        <v>37</v>
      </c>
      <c r="U31" s="66">
        <v>45</v>
      </c>
      <c r="V31" s="66">
        <v>-1.43</v>
      </c>
      <c r="W31" s="66">
        <v>0</v>
      </c>
      <c r="X31" s="66">
        <v>0</v>
      </c>
      <c r="Y31" s="66">
        <v>3</v>
      </c>
      <c r="Z31" s="66">
        <v>1</v>
      </c>
      <c r="AA31" s="66">
        <v>5</v>
      </c>
      <c r="AB31" s="66">
        <v>0</v>
      </c>
      <c r="AC31" s="66">
        <v>1</v>
      </c>
      <c r="AD31" s="66">
        <v>3</v>
      </c>
      <c r="AE31" s="66">
        <v>21</v>
      </c>
      <c r="AF31" s="66"/>
      <c r="AG31" s="66"/>
      <c r="AH31" s="66"/>
      <c r="AI31" s="66"/>
      <c r="AJ31" s="66"/>
    </row>
    <row r="32" spans="1:36" ht="15.75" x14ac:dyDescent="0.25">
      <c r="A32" s="65" t="s">
        <v>120</v>
      </c>
      <c r="B32" s="65" t="s">
        <v>40</v>
      </c>
      <c r="C32" s="65" t="s">
        <v>27</v>
      </c>
      <c r="D32" s="84">
        <v>42249</v>
      </c>
      <c r="E32" s="65" t="s">
        <v>86</v>
      </c>
      <c r="F32" s="65" t="s">
        <v>9</v>
      </c>
      <c r="G32" s="65" t="s">
        <v>32</v>
      </c>
      <c r="H32" s="65" t="s">
        <v>32</v>
      </c>
      <c r="I32" s="65" t="s">
        <v>27</v>
      </c>
      <c r="J32" s="65" t="s">
        <v>84</v>
      </c>
      <c r="K32" s="66" t="s">
        <v>108</v>
      </c>
      <c r="L32" s="66">
        <v>0</v>
      </c>
      <c r="M32" s="66">
        <v>0</v>
      </c>
      <c r="N32" s="66">
        <v>0</v>
      </c>
      <c r="O32" s="66">
        <v>1</v>
      </c>
      <c r="P32" s="66">
        <v>1</v>
      </c>
      <c r="Q32" s="66">
        <v>0</v>
      </c>
      <c r="R32" s="66">
        <v>0</v>
      </c>
      <c r="S32" s="66">
        <v>24</v>
      </c>
      <c r="T32" s="66">
        <v>24</v>
      </c>
      <c r="U32" s="66">
        <v>29.5</v>
      </c>
      <c r="V32" s="66">
        <v>0.51</v>
      </c>
      <c r="W32" s="66">
        <v>0</v>
      </c>
      <c r="X32" s="66">
        <v>0</v>
      </c>
      <c r="Y32" s="66">
        <v>2</v>
      </c>
      <c r="Z32" s="66">
        <v>0</v>
      </c>
      <c r="AA32" s="66">
        <v>4</v>
      </c>
      <c r="AB32" s="66">
        <v>0</v>
      </c>
      <c r="AC32" s="66">
        <v>0</v>
      </c>
      <c r="AD32" s="66">
        <v>2</v>
      </c>
      <c r="AE32" s="66">
        <v>6</v>
      </c>
      <c r="AF32" s="66"/>
      <c r="AG32" s="66"/>
      <c r="AH32" s="66">
        <v>1</v>
      </c>
      <c r="AI32" s="66">
        <v>1</v>
      </c>
      <c r="AJ32" s="66">
        <v>6</v>
      </c>
    </row>
    <row r="33" spans="1:36" ht="15.75" x14ac:dyDescent="0.25">
      <c r="A33" s="65" t="s">
        <v>121</v>
      </c>
      <c r="B33" s="65" t="s">
        <v>40</v>
      </c>
      <c r="C33" s="65" t="s">
        <v>27</v>
      </c>
      <c r="D33" s="84">
        <v>42493</v>
      </c>
      <c r="E33" s="65" t="s">
        <v>86</v>
      </c>
      <c r="F33" s="65" t="s">
        <v>32</v>
      </c>
      <c r="G33" s="65" t="s">
        <v>32</v>
      </c>
      <c r="H33" s="65" t="s">
        <v>32</v>
      </c>
      <c r="I33" s="65" t="s">
        <v>32</v>
      </c>
      <c r="J33" s="65" t="s">
        <v>32</v>
      </c>
      <c r="K33" s="66" t="s">
        <v>26</v>
      </c>
      <c r="L33" s="66">
        <v>0</v>
      </c>
      <c r="M33" s="66">
        <v>0</v>
      </c>
      <c r="N33" s="66">
        <v>0</v>
      </c>
      <c r="O33" s="66">
        <v>1</v>
      </c>
      <c r="P33" s="66">
        <v>1</v>
      </c>
      <c r="Q33" s="66">
        <v>0</v>
      </c>
      <c r="R33" s="66">
        <v>0</v>
      </c>
      <c r="S33" s="66">
        <v>27</v>
      </c>
      <c r="T33" s="66">
        <v>27</v>
      </c>
      <c r="U33" s="66">
        <v>36.5</v>
      </c>
      <c r="V33" s="66">
        <v>-2.2799999999999998</v>
      </c>
      <c r="W33" s="66">
        <v>0</v>
      </c>
      <c r="X33" s="66">
        <v>0</v>
      </c>
      <c r="Y33" s="66">
        <v>3</v>
      </c>
      <c r="Z33" s="66">
        <v>1</v>
      </c>
      <c r="AA33" s="66">
        <v>7</v>
      </c>
      <c r="AB33" s="66">
        <v>0</v>
      </c>
      <c r="AC33" s="66">
        <v>0</v>
      </c>
      <c r="AD33" s="66">
        <v>2</v>
      </c>
      <c r="AE33" s="66">
        <v>6</v>
      </c>
      <c r="AF33" s="66"/>
      <c r="AG33" s="66"/>
      <c r="AH33" s="66">
        <v>1</v>
      </c>
      <c r="AI33" s="66">
        <v>1</v>
      </c>
      <c r="AJ33" s="66">
        <v>5</v>
      </c>
    </row>
    <row r="34" spans="1:36" ht="15.75" x14ac:dyDescent="0.25">
      <c r="A34" s="65" t="s">
        <v>122</v>
      </c>
      <c r="B34" s="65" t="s">
        <v>90</v>
      </c>
      <c r="C34" s="65" t="s">
        <v>27</v>
      </c>
      <c r="D34" s="84">
        <v>41519</v>
      </c>
      <c r="E34" s="65" t="s">
        <v>86</v>
      </c>
      <c r="F34" s="65" t="s">
        <v>27</v>
      </c>
      <c r="G34" s="65" t="s">
        <v>32</v>
      </c>
      <c r="H34" s="65" t="s">
        <v>32</v>
      </c>
      <c r="I34" s="65" t="s">
        <v>32</v>
      </c>
      <c r="J34" s="65" t="s">
        <v>32</v>
      </c>
      <c r="K34" s="66" t="s">
        <v>40</v>
      </c>
      <c r="L34" s="66">
        <v>0</v>
      </c>
      <c r="M34" s="66">
        <v>0</v>
      </c>
      <c r="N34" s="66">
        <v>0</v>
      </c>
      <c r="O34" s="66">
        <v>1</v>
      </c>
      <c r="P34" s="66">
        <v>1</v>
      </c>
      <c r="Q34" s="66">
        <v>0</v>
      </c>
      <c r="R34" s="66">
        <v>0</v>
      </c>
      <c r="S34" s="66">
        <v>30</v>
      </c>
      <c r="T34" s="66">
        <v>30</v>
      </c>
      <c r="U34" s="66">
        <v>35</v>
      </c>
      <c r="V34" s="66">
        <v>-1.0900000000000001</v>
      </c>
      <c r="W34" s="66">
        <v>0</v>
      </c>
      <c r="X34" s="66">
        <v>0</v>
      </c>
      <c r="Y34" s="66">
        <v>0</v>
      </c>
      <c r="Z34" s="66">
        <v>1</v>
      </c>
      <c r="AA34" s="66">
        <v>5</v>
      </c>
      <c r="AB34" s="66">
        <v>0</v>
      </c>
      <c r="AC34" s="66">
        <v>0</v>
      </c>
      <c r="AD34" s="66">
        <v>2</v>
      </c>
      <c r="AE34" s="66">
        <v>8</v>
      </c>
      <c r="AF34" s="66"/>
      <c r="AG34" s="66"/>
      <c r="AH34" s="66">
        <v>1</v>
      </c>
      <c r="AI34" s="66">
        <v>1</v>
      </c>
      <c r="AJ34" s="66">
        <v>5</v>
      </c>
    </row>
    <row r="35" spans="1:36" ht="15.75" x14ac:dyDescent="0.25">
      <c r="A35" s="65" t="s">
        <v>123</v>
      </c>
      <c r="B35" s="65" t="s">
        <v>40</v>
      </c>
      <c r="C35" s="65" t="s">
        <v>27</v>
      </c>
      <c r="D35" s="84">
        <v>41519</v>
      </c>
      <c r="E35" s="65" t="s">
        <v>86</v>
      </c>
      <c r="F35" s="65" t="s">
        <v>27</v>
      </c>
      <c r="G35" s="65" t="s">
        <v>32</v>
      </c>
      <c r="H35" s="65" t="s">
        <v>32</v>
      </c>
      <c r="I35" s="65" t="s">
        <v>32</v>
      </c>
      <c r="J35" s="65" t="s">
        <v>32</v>
      </c>
      <c r="K35" s="66" t="s">
        <v>26</v>
      </c>
      <c r="L35" s="66">
        <v>0</v>
      </c>
      <c r="M35" s="66">
        <v>0</v>
      </c>
      <c r="N35" s="66">
        <v>1</v>
      </c>
      <c r="O35" s="66">
        <v>1</v>
      </c>
      <c r="P35" s="66">
        <v>1</v>
      </c>
      <c r="Q35" s="66">
        <v>0</v>
      </c>
      <c r="R35" s="66">
        <v>0</v>
      </c>
      <c r="S35" s="66">
        <v>32</v>
      </c>
      <c r="T35" s="66">
        <v>32</v>
      </c>
      <c r="U35" s="66">
        <v>36</v>
      </c>
      <c r="V35" s="66">
        <v>-2.5499999999999998</v>
      </c>
      <c r="W35" s="66">
        <v>0</v>
      </c>
      <c r="X35" s="66">
        <v>0</v>
      </c>
      <c r="Y35" s="66">
        <v>0</v>
      </c>
      <c r="Z35" s="66">
        <v>0</v>
      </c>
      <c r="AA35" s="66">
        <v>4</v>
      </c>
      <c r="AB35" s="66">
        <v>0</v>
      </c>
      <c r="AC35" s="66">
        <v>1</v>
      </c>
      <c r="AD35" s="66">
        <v>2</v>
      </c>
      <c r="AE35" s="66">
        <v>10</v>
      </c>
      <c r="AF35" s="66"/>
      <c r="AG35" s="66"/>
      <c r="AH35" s="66">
        <v>1</v>
      </c>
      <c r="AI35" s="66">
        <v>2</v>
      </c>
      <c r="AJ35" s="66">
        <v>10</v>
      </c>
    </row>
    <row r="36" spans="1:36" ht="15.75" x14ac:dyDescent="0.25">
      <c r="A36" s="65" t="s">
        <v>124</v>
      </c>
      <c r="B36" s="65" t="s">
        <v>90</v>
      </c>
      <c r="C36" s="65" t="s">
        <v>27</v>
      </c>
      <c r="D36" s="84">
        <v>41519</v>
      </c>
      <c r="E36" s="65" t="s">
        <v>86</v>
      </c>
      <c r="F36" s="65" t="s">
        <v>32</v>
      </c>
      <c r="G36" s="65" t="s">
        <v>84</v>
      </c>
      <c r="H36" s="65" t="s">
        <v>32</v>
      </c>
      <c r="I36" s="65" t="s">
        <v>32</v>
      </c>
      <c r="J36" s="65" t="s">
        <v>32</v>
      </c>
      <c r="K36" s="66" t="s">
        <v>26</v>
      </c>
      <c r="L36" s="66">
        <v>0</v>
      </c>
      <c r="M36" s="66">
        <v>0</v>
      </c>
      <c r="N36" s="66">
        <v>0</v>
      </c>
      <c r="O36" s="66">
        <v>0</v>
      </c>
      <c r="P36" s="66">
        <v>1</v>
      </c>
      <c r="Q36" s="66">
        <v>0</v>
      </c>
      <c r="R36" s="66">
        <v>0</v>
      </c>
      <c r="S36" s="66">
        <v>22</v>
      </c>
      <c r="T36" s="66">
        <v>22</v>
      </c>
      <c r="U36" s="66">
        <v>30</v>
      </c>
      <c r="V36" s="66">
        <v>-3.57</v>
      </c>
      <c r="W36" s="66">
        <v>0</v>
      </c>
      <c r="X36" s="66">
        <v>0</v>
      </c>
      <c r="Y36" s="66">
        <v>0</v>
      </c>
      <c r="Z36" s="66">
        <v>1</v>
      </c>
      <c r="AA36" s="66">
        <v>8</v>
      </c>
      <c r="AB36" s="66">
        <v>0</v>
      </c>
      <c r="AC36" s="66"/>
      <c r="AD36" s="66"/>
      <c r="AE36" s="66"/>
      <c r="AF36" s="66"/>
      <c r="AG36" s="66"/>
      <c r="AH36" s="66">
        <v>1</v>
      </c>
      <c r="AI36" s="66">
        <v>1</v>
      </c>
      <c r="AJ36" s="66">
        <v>8</v>
      </c>
    </row>
    <row r="37" spans="1:36" ht="15.75" x14ac:dyDescent="0.25">
      <c r="A37" s="65" t="s">
        <v>125</v>
      </c>
      <c r="B37" s="65" t="s">
        <v>40</v>
      </c>
      <c r="C37" s="65" t="s">
        <v>27</v>
      </c>
      <c r="D37" s="84">
        <v>41519</v>
      </c>
      <c r="E37" s="65" t="s">
        <v>86</v>
      </c>
      <c r="F37" s="65" t="s">
        <v>32</v>
      </c>
      <c r="G37" s="65" t="s">
        <v>32</v>
      </c>
      <c r="H37" s="65" t="s">
        <v>32</v>
      </c>
      <c r="I37" s="65" t="s">
        <v>32</v>
      </c>
      <c r="J37" s="65" t="s">
        <v>32</v>
      </c>
      <c r="K37" s="66" t="s">
        <v>26</v>
      </c>
      <c r="L37" s="66">
        <v>0</v>
      </c>
      <c r="M37" s="66">
        <v>0</v>
      </c>
      <c r="N37" s="66">
        <v>1</v>
      </c>
      <c r="O37" s="66">
        <v>1</v>
      </c>
      <c r="P37" s="66">
        <v>1</v>
      </c>
      <c r="Q37" s="66">
        <v>0</v>
      </c>
      <c r="R37" s="66">
        <v>0</v>
      </c>
      <c r="S37" s="66">
        <v>45</v>
      </c>
      <c r="T37" s="66">
        <v>45</v>
      </c>
      <c r="U37" s="66">
        <v>55</v>
      </c>
      <c r="V37" s="66">
        <v>-0.43</v>
      </c>
      <c r="W37" s="66">
        <v>0</v>
      </c>
      <c r="X37" s="66">
        <v>0</v>
      </c>
      <c r="Y37" s="66">
        <v>3</v>
      </c>
      <c r="Z37" s="66">
        <v>1</v>
      </c>
      <c r="AA37" s="66">
        <v>7</v>
      </c>
      <c r="AB37" s="66">
        <v>0</v>
      </c>
      <c r="AC37" s="66">
        <v>1</v>
      </c>
      <c r="AD37" s="66">
        <v>2</v>
      </c>
      <c r="AE37" s="66">
        <v>13</v>
      </c>
      <c r="AF37" s="66"/>
      <c r="AG37" s="66"/>
      <c r="AH37" s="66">
        <v>1</v>
      </c>
      <c r="AI37" s="66">
        <v>2</v>
      </c>
      <c r="AJ37" s="66">
        <v>11</v>
      </c>
    </row>
    <row r="38" spans="1:36" ht="15.75" x14ac:dyDescent="0.25">
      <c r="A38" s="65" t="s">
        <v>126</v>
      </c>
      <c r="B38" s="65" t="s">
        <v>40</v>
      </c>
      <c r="C38" s="65" t="s">
        <v>27</v>
      </c>
      <c r="D38" s="84">
        <v>41519</v>
      </c>
      <c r="E38" s="65" t="s">
        <v>86</v>
      </c>
      <c r="F38" s="65" t="s">
        <v>32</v>
      </c>
      <c r="G38" s="65" t="s">
        <v>32</v>
      </c>
      <c r="H38" s="65" t="s">
        <v>32</v>
      </c>
      <c r="I38" s="65" t="s">
        <v>32</v>
      </c>
      <c r="J38" s="65" t="s">
        <v>32</v>
      </c>
      <c r="K38" s="66" t="s">
        <v>108</v>
      </c>
      <c r="L38" s="66">
        <v>0</v>
      </c>
      <c r="M38" s="66">
        <v>0</v>
      </c>
      <c r="N38" s="66">
        <v>0</v>
      </c>
      <c r="O38" s="66">
        <v>1</v>
      </c>
      <c r="P38" s="66">
        <v>1</v>
      </c>
      <c r="Q38" s="66">
        <v>0</v>
      </c>
      <c r="R38" s="66">
        <v>0</v>
      </c>
      <c r="S38" s="66">
        <v>26</v>
      </c>
      <c r="T38" s="66">
        <v>28</v>
      </c>
      <c r="U38" s="66">
        <v>35.75</v>
      </c>
      <c r="V38" s="66">
        <v>0.36</v>
      </c>
      <c r="W38" s="66">
        <v>0</v>
      </c>
      <c r="X38" s="66">
        <v>0</v>
      </c>
      <c r="Y38" s="66">
        <v>3</v>
      </c>
      <c r="Z38" s="66">
        <v>1</v>
      </c>
      <c r="AA38" s="66">
        <v>5</v>
      </c>
      <c r="AB38" s="66">
        <v>0</v>
      </c>
      <c r="AC38" s="66">
        <v>0</v>
      </c>
      <c r="AD38" s="66">
        <v>2</v>
      </c>
      <c r="AE38" s="66">
        <v>8</v>
      </c>
      <c r="AF38" s="66"/>
      <c r="AG38" s="66"/>
      <c r="AH38" s="66">
        <v>1</v>
      </c>
      <c r="AI38" s="66">
        <v>1</v>
      </c>
      <c r="AJ38" s="66">
        <v>6</v>
      </c>
    </row>
    <row r="39" spans="1:36" ht="15.75" x14ac:dyDescent="0.25">
      <c r="A39" s="65" t="s">
        <v>127</v>
      </c>
      <c r="B39" s="65" t="s">
        <v>90</v>
      </c>
      <c r="C39" s="65" t="s">
        <v>27</v>
      </c>
      <c r="D39" s="84">
        <v>41519</v>
      </c>
      <c r="E39" s="65" t="s">
        <v>86</v>
      </c>
      <c r="F39" s="65" t="s">
        <v>27</v>
      </c>
      <c r="G39" s="65" t="s">
        <v>32</v>
      </c>
      <c r="H39" s="65" t="s">
        <v>32</v>
      </c>
      <c r="I39" s="65" t="s">
        <v>32</v>
      </c>
      <c r="J39" s="65" t="s">
        <v>32</v>
      </c>
      <c r="K39" s="66" t="s">
        <v>40</v>
      </c>
      <c r="L39" s="66">
        <v>0</v>
      </c>
      <c r="M39" s="66">
        <v>0</v>
      </c>
      <c r="N39" s="66">
        <v>1</v>
      </c>
      <c r="O39" s="66">
        <v>1</v>
      </c>
      <c r="P39" s="66">
        <v>1</v>
      </c>
      <c r="Q39" s="66">
        <v>0</v>
      </c>
      <c r="R39" s="66">
        <v>0</v>
      </c>
      <c r="S39" s="66">
        <v>32</v>
      </c>
      <c r="T39" s="66">
        <v>32</v>
      </c>
      <c r="U39" s="66">
        <v>36.5</v>
      </c>
      <c r="V39" s="66">
        <v>-0.6</v>
      </c>
      <c r="W39" s="66">
        <v>0</v>
      </c>
      <c r="X39" s="66">
        <v>0</v>
      </c>
      <c r="Y39" s="66">
        <v>0</v>
      </c>
      <c r="Z39" s="66">
        <v>1</v>
      </c>
      <c r="AA39" s="66">
        <v>5</v>
      </c>
      <c r="AB39" s="66">
        <v>0</v>
      </c>
      <c r="AC39" s="66">
        <v>1</v>
      </c>
      <c r="AD39" s="66">
        <v>2</v>
      </c>
      <c r="AE39" s="66">
        <v>10</v>
      </c>
      <c r="AF39" s="66"/>
      <c r="AG39" s="66"/>
      <c r="AH39" s="66">
        <v>1</v>
      </c>
      <c r="AI39" s="66">
        <v>2</v>
      </c>
      <c r="AJ39" s="66">
        <v>11</v>
      </c>
    </row>
    <row r="40" spans="1:36" ht="15.75" x14ac:dyDescent="0.25">
      <c r="A40" s="65" t="s">
        <v>128</v>
      </c>
      <c r="B40" s="65" t="s">
        <v>40</v>
      </c>
      <c r="C40" s="65" t="s">
        <v>27</v>
      </c>
      <c r="D40" s="84">
        <v>41519</v>
      </c>
      <c r="E40" s="65" t="s">
        <v>111</v>
      </c>
      <c r="F40" s="65" t="s">
        <v>32</v>
      </c>
      <c r="G40" s="65" t="s">
        <v>84</v>
      </c>
      <c r="H40" s="65" t="s">
        <v>32</v>
      </c>
      <c r="I40" s="65" t="s">
        <v>27</v>
      </c>
      <c r="J40" s="65" t="s">
        <v>32</v>
      </c>
      <c r="K40" s="66" t="s">
        <v>26</v>
      </c>
      <c r="L40" s="66">
        <v>0</v>
      </c>
      <c r="M40" s="66">
        <v>0</v>
      </c>
      <c r="N40" s="66">
        <v>1</v>
      </c>
      <c r="O40" s="66">
        <v>1</v>
      </c>
      <c r="P40" s="66">
        <v>1</v>
      </c>
      <c r="Q40" s="66">
        <v>0</v>
      </c>
      <c r="R40" s="66">
        <v>0</v>
      </c>
      <c r="S40" s="66">
        <v>32</v>
      </c>
      <c r="T40" s="66">
        <v>32</v>
      </c>
      <c r="U40" s="66">
        <v>38</v>
      </c>
      <c r="V40" s="66">
        <v>-2.83</v>
      </c>
      <c r="W40" s="66">
        <v>0</v>
      </c>
      <c r="X40" s="66">
        <v>0</v>
      </c>
      <c r="Y40" s="66">
        <v>0</v>
      </c>
      <c r="Z40" s="66">
        <v>1</v>
      </c>
      <c r="AA40" s="66">
        <v>6</v>
      </c>
      <c r="AB40" s="66">
        <v>0</v>
      </c>
      <c r="AC40" s="66">
        <v>1</v>
      </c>
      <c r="AD40" s="66">
        <v>2</v>
      </c>
      <c r="AE40" s="66">
        <v>14</v>
      </c>
      <c r="AF40" s="66"/>
      <c r="AG40" s="66"/>
      <c r="AH40" s="66"/>
      <c r="AI40" s="66"/>
      <c r="AJ40" s="66"/>
    </row>
    <row r="41" spans="1:36" ht="15.75" x14ac:dyDescent="0.25">
      <c r="A41" s="65" t="s">
        <v>129</v>
      </c>
      <c r="B41" s="65" t="s">
        <v>90</v>
      </c>
      <c r="C41" s="65" t="s">
        <v>27</v>
      </c>
      <c r="D41" s="84">
        <v>41519</v>
      </c>
      <c r="E41" s="65" t="s">
        <v>86</v>
      </c>
      <c r="F41" s="65" t="s">
        <v>32</v>
      </c>
      <c r="G41" s="65" t="s">
        <v>32</v>
      </c>
      <c r="H41" s="65" t="s">
        <v>32</v>
      </c>
      <c r="I41" s="65" t="s">
        <v>27</v>
      </c>
      <c r="J41" s="65" t="s">
        <v>32</v>
      </c>
      <c r="K41" s="66" t="s">
        <v>26</v>
      </c>
      <c r="L41" s="66">
        <v>0</v>
      </c>
      <c r="M41" s="66">
        <v>0</v>
      </c>
      <c r="N41" s="66">
        <v>0</v>
      </c>
      <c r="O41" s="66">
        <v>1</v>
      </c>
      <c r="P41" s="66">
        <v>1</v>
      </c>
      <c r="Q41" s="66">
        <v>0</v>
      </c>
      <c r="R41" s="66">
        <v>0</v>
      </c>
      <c r="S41" s="66">
        <v>33</v>
      </c>
      <c r="T41" s="66">
        <v>33</v>
      </c>
      <c r="U41" s="66">
        <v>39.5</v>
      </c>
      <c r="V41" s="66">
        <v>-1.98</v>
      </c>
      <c r="W41" s="66">
        <v>0</v>
      </c>
      <c r="X41" s="66">
        <v>0</v>
      </c>
      <c r="Y41" s="66">
        <v>0</v>
      </c>
      <c r="Z41" s="66">
        <v>1</v>
      </c>
      <c r="AA41" s="66">
        <v>7</v>
      </c>
      <c r="AB41" s="66">
        <v>0</v>
      </c>
      <c r="AC41" s="66">
        <v>0</v>
      </c>
      <c r="AD41" s="66">
        <v>2</v>
      </c>
      <c r="AE41" s="66">
        <v>8</v>
      </c>
      <c r="AF41" s="66"/>
      <c r="AG41" s="66"/>
      <c r="AH41" s="66">
        <v>1</v>
      </c>
      <c r="AI41" s="66">
        <v>1</v>
      </c>
      <c r="AJ41" s="66">
        <v>5</v>
      </c>
    </row>
    <row r="42" spans="1:36" ht="15.75" x14ac:dyDescent="0.25">
      <c r="A42" s="65" t="s">
        <v>130</v>
      </c>
      <c r="B42" s="65" t="s">
        <v>40</v>
      </c>
      <c r="C42" s="65" t="s">
        <v>27</v>
      </c>
      <c r="D42" s="84">
        <v>41519</v>
      </c>
      <c r="E42" s="65" t="s">
        <v>86</v>
      </c>
      <c r="F42" s="65" t="s">
        <v>32</v>
      </c>
      <c r="G42" s="65" t="s">
        <v>32</v>
      </c>
      <c r="H42" s="65" t="s">
        <v>32</v>
      </c>
      <c r="I42" s="65" t="s">
        <v>32</v>
      </c>
      <c r="J42" s="65" t="s">
        <v>32</v>
      </c>
      <c r="K42" s="66" t="s">
        <v>40</v>
      </c>
      <c r="L42" s="66">
        <v>0</v>
      </c>
      <c r="M42" s="66">
        <v>0</v>
      </c>
      <c r="N42" s="66">
        <v>0</v>
      </c>
      <c r="O42" s="66">
        <v>1</v>
      </c>
      <c r="P42" s="66">
        <v>1</v>
      </c>
      <c r="Q42" s="66">
        <v>0</v>
      </c>
      <c r="R42" s="66">
        <v>0</v>
      </c>
      <c r="S42" s="66">
        <v>27</v>
      </c>
      <c r="T42" s="66">
        <v>27</v>
      </c>
      <c r="U42" s="66">
        <v>30.5</v>
      </c>
      <c r="V42" s="66">
        <v>-1.4</v>
      </c>
      <c r="W42" s="66">
        <v>0</v>
      </c>
      <c r="X42" s="66">
        <v>0</v>
      </c>
      <c r="Y42" s="66">
        <v>0</v>
      </c>
      <c r="Z42" s="66">
        <v>0</v>
      </c>
      <c r="AA42" s="66">
        <v>4</v>
      </c>
      <c r="AB42" s="66">
        <v>0</v>
      </c>
      <c r="AC42" s="66">
        <v>0</v>
      </c>
      <c r="AD42" s="66">
        <v>2</v>
      </c>
      <c r="AE42" s="66">
        <v>9</v>
      </c>
      <c r="AF42" s="66"/>
      <c r="AG42" s="66"/>
      <c r="AH42" s="66">
        <v>1</v>
      </c>
      <c r="AI42" s="66">
        <v>1</v>
      </c>
      <c r="AJ42" s="66">
        <v>7</v>
      </c>
    </row>
    <row r="43" spans="1:36" ht="15.75" x14ac:dyDescent="0.25">
      <c r="A43" s="65" t="s">
        <v>131</v>
      </c>
      <c r="B43" s="65" t="s">
        <v>40</v>
      </c>
      <c r="C43" s="65" t="s">
        <v>27</v>
      </c>
      <c r="D43" s="84">
        <v>41519</v>
      </c>
      <c r="E43" s="65" t="s">
        <v>86</v>
      </c>
      <c r="F43" s="65" t="s">
        <v>32</v>
      </c>
      <c r="G43" s="65" t="s">
        <v>32</v>
      </c>
      <c r="H43" s="65" t="s">
        <v>32</v>
      </c>
      <c r="I43" s="65" t="s">
        <v>32</v>
      </c>
      <c r="J43" s="65" t="s">
        <v>32</v>
      </c>
      <c r="K43" s="66" t="s">
        <v>26</v>
      </c>
      <c r="L43" s="66">
        <v>0</v>
      </c>
      <c r="M43" s="66">
        <v>0</v>
      </c>
      <c r="N43" s="66">
        <v>0</v>
      </c>
      <c r="O43" s="66">
        <v>1</v>
      </c>
      <c r="P43" s="66">
        <v>1</v>
      </c>
      <c r="Q43" s="66">
        <v>0</v>
      </c>
      <c r="R43" s="66">
        <v>0</v>
      </c>
      <c r="S43" s="66">
        <v>25</v>
      </c>
      <c r="T43" s="66">
        <v>27</v>
      </c>
      <c r="U43" s="66">
        <v>33.75</v>
      </c>
      <c r="V43" s="66">
        <v>-2.56</v>
      </c>
      <c r="W43" s="66">
        <v>0</v>
      </c>
      <c r="X43" s="66">
        <v>0</v>
      </c>
      <c r="Y43" s="66">
        <v>1</v>
      </c>
      <c r="Z43" s="66">
        <v>1</v>
      </c>
      <c r="AA43" s="66">
        <v>6</v>
      </c>
      <c r="AB43" s="66">
        <v>0</v>
      </c>
      <c r="AC43" s="66">
        <v>1</v>
      </c>
      <c r="AD43" s="66">
        <v>3</v>
      </c>
      <c r="AE43" s="66">
        <v>14</v>
      </c>
      <c r="AF43" s="66"/>
      <c r="AG43" s="66"/>
      <c r="AH43" s="66"/>
      <c r="AI43" s="66"/>
      <c r="AJ43" s="66"/>
    </row>
    <row r="44" spans="1:36" ht="15.75" x14ac:dyDescent="0.25">
      <c r="A44" s="65" t="s">
        <v>132</v>
      </c>
      <c r="B44" s="65" t="s">
        <v>40</v>
      </c>
      <c r="C44" s="65" t="s">
        <v>27</v>
      </c>
      <c r="D44" s="84">
        <v>41519</v>
      </c>
      <c r="E44" s="65" t="s">
        <v>86</v>
      </c>
      <c r="F44" s="65" t="s">
        <v>9</v>
      </c>
      <c r="G44" s="65" t="s">
        <v>32</v>
      </c>
      <c r="H44" s="65" t="s">
        <v>32</v>
      </c>
      <c r="I44" s="65" t="s">
        <v>32</v>
      </c>
      <c r="J44" s="65" t="s">
        <v>32</v>
      </c>
      <c r="K44" s="66" t="s">
        <v>108</v>
      </c>
      <c r="L44" s="66">
        <v>0</v>
      </c>
      <c r="M44" s="66">
        <v>0</v>
      </c>
      <c r="N44" s="66">
        <v>0</v>
      </c>
      <c r="O44" s="66">
        <v>1</v>
      </c>
      <c r="P44" s="66">
        <v>1</v>
      </c>
      <c r="Q44" s="66">
        <v>0</v>
      </c>
      <c r="R44" s="66">
        <v>0</v>
      </c>
      <c r="S44" s="66">
        <v>27</v>
      </c>
      <c r="T44" s="66">
        <v>27</v>
      </c>
      <c r="U44" s="66">
        <v>35</v>
      </c>
      <c r="V44" s="66">
        <v>0.28999999999999998</v>
      </c>
      <c r="W44" s="66">
        <v>0</v>
      </c>
      <c r="X44" s="66">
        <v>0</v>
      </c>
      <c r="Y44" s="66">
        <v>3</v>
      </c>
      <c r="Z44" s="66">
        <v>1</v>
      </c>
      <c r="AA44" s="66">
        <v>5</v>
      </c>
      <c r="AB44" s="66">
        <v>0</v>
      </c>
      <c r="AC44" s="66">
        <v>0</v>
      </c>
      <c r="AD44" s="66">
        <v>2</v>
      </c>
      <c r="AE44" s="66">
        <v>6</v>
      </c>
      <c r="AF44" s="66"/>
      <c r="AG44" s="66"/>
      <c r="AH44" s="66">
        <v>0</v>
      </c>
      <c r="AI44" s="66">
        <v>1</v>
      </c>
      <c r="AJ44" s="66">
        <v>3</v>
      </c>
    </row>
    <row r="45" spans="1:36" ht="15.75" x14ac:dyDescent="0.25">
      <c r="A45" s="65" t="s">
        <v>133</v>
      </c>
      <c r="B45" s="65" t="s">
        <v>40</v>
      </c>
      <c r="C45" s="65" t="s">
        <v>27</v>
      </c>
      <c r="D45" s="84">
        <v>42310</v>
      </c>
      <c r="E45" s="65" t="s">
        <v>86</v>
      </c>
      <c r="F45" s="65" t="s">
        <v>9</v>
      </c>
      <c r="G45" s="65" t="s">
        <v>32</v>
      </c>
      <c r="H45" s="65" t="s">
        <v>32</v>
      </c>
      <c r="I45" s="65" t="s">
        <v>27</v>
      </c>
      <c r="J45" s="65" t="s">
        <v>32</v>
      </c>
      <c r="K45" s="66" t="s">
        <v>40</v>
      </c>
      <c r="L45" s="66"/>
      <c r="M45" s="66"/>
      <c r="N45" s="66"/>
      <c r="O45" s="66"/>
      <c r="P45" s="66"/>
      <c r="Q45" s="66"/>
      <c r="R45" s="66"/>
      <c r="S45" s="66"/>
      <c r="T45" s="66"/>
      <c r="U45" s="66"/>
      <c r="V45" s="66"/>
      <c r="W45" s="66"/>
      <c r="X45" s="66"/>
      <c r="Y45" s="66"/>
      <c r="Z45" s="66"/>
      <c r="AA45" s="66"/>
      <c r="AB45" s="66"/>
      <c r="AC45" s="66"/>
      <c r="AD45" s="66"/>
      <c r="AE45" s="66"/>
      <c r="AF45" s="66"/>
      <c r="AG45" s="66"/>
      <c r="AH45" s="66"/>
      <c r="AI45" s="66"/>
      <c r="AJ45" s="66"/>
    </row>
    <row r="46" spans="1:36" ht="15.75" x14ac:dyDescent="0.25">
      <c r="A46" s="65" t="s">
        <v>134</v>
      </c>
      <c r="B46" s="65" t="s">
        <v>90</v>
      </c>
      <c r="C46" s="65" t="s">
        <v>27</v>
      </c>
      <c r="D46" s="84">
        <v>41519</v>
      </c>
      <c r="E46" s="65" t="s">
        <v>86</v>
      </c>
      <c r="F46" s="65" t="s">
        <v>32</v>
      </c>
      <c r="G46" s="65" t="s">
        <v>32</v>
      </c>
      <c r="H46" s="65" t="s">
        <v>32</v>
      </c>
      <c r="I46" s="65" t="s">
        <v>32</v>
      </c>
      <c r="J46" s="65" t="s">
        <v>32</v>
      </c>
      <c r="K46" s="66" t="s">
        <v>26</v>
      </c>
      <c r="L46" s="66">
        <v>0</v>
      </c>
      <c r="M46" s="66">
        <v>0</v>
      </c>
      <c r="N46" s="66">
        <v>1</v>
      </c>
      <c r="O46" s="66">
        <v>1</v>
      </c>
      <c r="P46" s="66">
        <v>1</v>
      </c>
      <c r="Q46" s="66">
        <v>0</v>
      </c>
      <c r="R46" s="66">
        <v>0</v>
      </c>
      <c r="S46" s="66">
        <v>34</v>
      </c>
      <c r="T46" s="66">
        <v>34</v>
      </c>
      <c r="U46" s="66">
        <v>39</v>
      </c>
      <c r="V46" s="66">
        <v>-2.0299999999999998</v>
      </c>
      <c r="W46" s="66">
        <v>0</v>
      </c>
      <c r="X46" s="66">
        <v>0</v>
      </c>
      <c r="Y46" s="66">
        <v>0</v>
      </c>
      <c r="Z46" s="66">
        <v>1</v>
      </c>
      <c r="AA46" s="66">
        <v>5</v>
      </c>
      <c r="AB46" s="66">
        <v>0</v>
      </c>
      <c r="AC46" s="66">
        <v>1</v>
      </c>
      <c r="AD46" s="66">
        <v>2</v>
      </c>
      <c r="AE46" s="66">
        <v>11</v>
      </c>
      <c r="AF46" s="66"/>
      <c r="AG46" s="66"/>
      <c r="AH46" s="66">
        <v>1</v>
      </c>
      <c r="AI46" s="66">
        <v>1</v>
      </c>
      <c r="AJ46" s="66">
        <v>6</v>
      </c>
    </row>
    <row r="47" spans="1:36" ht="15.75" x14ac:dyDescent="0.25">
      <c r="A47" s="65" t="s">
        <v>135</v>
      </c>
      <c r="B47" s="65" t="s">
        <v>90</v>
      </c>
      <c r="C47" s="65" t="s">
        <v>27</v>
      </c>
      <c r="D47" s="84">
        <v>41519</v>
      </c>
      <c r="E47" s="65" t="s">
        <v>86</v>
      </c>
      <c r="F47" s="65" t="s">
        <v>32</v>
      </c>
      <c r="G47" s="65" t="s">
        <v>32</v>
      </c>
      <c r="H47" s="65" t="s">
        <v>32</v>
      </c>
      <c r="I47" s="65" t="s">
        <v>32</v>
      </c>
      <c r="J47" s="65" t="s">
        <v>32</v>
      </c>
      <c r="K47" s="66" t="s">
        <v>108</v>
      </c>
      <c r="L47" s="66">
        <v>0</v>
      </c>
      <c r="M47" s="66">
        <v>0</v>
      </c>
      <c r="N47" s="66">
        <v>1</v>
      </c>
      <c r="O47" s="66">
        <v>1</v>
      </c>
      <c r="P47" s="66">
        <v>1</v>
      </c>
      <c r="Q47" s="66">
        <v>0</v>
      </c>
      <c r="R47" s="66">
        <v>0</v>
      </c>
      <c r="S47" s="66">
        <v>33</v>
      </c>
      <c r="T47" s="66">
        <v>33</v>
      </c>
      <c r="U47" s="66">
        <v>37</v>
      </c>
      <c r="V47" s="66">
        <v>0.17</v>
      </c>
      <c r="W47" s="66">
        <v>0</v>
      </c>
      <c r="X47" s="66">
        <v>0</v>
      </c>
      <c r="Y47" s="66">
        <v>0</v>
      </c>
      <c r="Z47" s="66">
        <v>0</v>
      </c>
      <c r="AA47" s="66">
        <v>4</v>
      </c>
      <c r="AB47" s="66">
        <v>0</v>
      </c>
      <c r="AC47" s="66">
        <v>1</v>
      </c>
      <c r="AD47" s="66">
        <v>2</v>
      </c>
      <c r="AE47" s="66">
        <v>10</v>
      </c>
      <c r="AF47" s="66"/>
      <c r="AG47" s="66"/>
      <c r="AH47" s="66">
        <v>0</v>
      </c>
      <c r="AI47" s="66">
        <v>1</v>
      </c>
      <c r="AJ47" s="66">
        <v>2</v>
      </c>
    </row>
    <row r="48" spans="1:36" ht="15.75" x14ac:dyDescent="0.25">
      <c r="A48" s="65" t="s">
        <v>136</v>
      </c>
      <c r="B48" s="65" t="s">
        <v>90</v>
      </c>
      <c r="C48" s="65" t="s">
        <v>27</v>
      </c>
      <c r="D48" s="84">
        <v>41519</v>
      </c>
      <c r="E48" s="65" t="s">
        <v>86</v>
      </c>
      <c r="F48" s="65" t="s">
        <v>32</v>
      </c>
      <c r="G48" s="65" t="s">
        <v>32</v>
      </c>
      <c r="H48" s="65" t="s">
        <v>32</v>
      </c>
      <c r="I48" s="65" t="s">
        <v>32</v>
      </c>
      <c r="J48" s="65" t="s">
        <v>32</v>
      </c>
      <c r="K48" s="66" t="s">
        <v>40</v>
      </c>
      <c r="L48" s="66">
        <v>1</v>
      </c>
      <c r="M48" s="66">
        <v>1</v>
      </c>
      <c r="N48" s="66">
        <v>1</v>
      </c>
      <c r="O48" s="66">
        <v>1</v>
      </c>
      <c r="P48" s="66">
        <v>1</v>
      </c>
      <c r="Q48" s="66">
        <v>0</v>
      </c>
      <c r="R48" s="66">
        <v>0</v>
      </c>
      <c r="S48" s="66">
        <v>35</v>
      </c>
      <c r="T48" s="66">
        <v>35</v>
      </c>
      <c r="U48" s="66">
        <v>46</v>
      </c>
      <c r="V48" s="66">
        <v>0.01</v>
      </c>
      <c r="W48" s="66">
        <v>1</v>
      </c>
      <c r="X48" s="66">
        <v>0</v>
      </c>
      <c r="Y48" s="66">
        <v>6</v>
      </c>
      <c r="Z48" s="66">
        <v>1</v>
      </c>
      <c r="AA48" s="66">
        <v>5</v>
      </c>
      <c r="AB48" s="66">
        <v>1</v>
      </c>
      <c r="AC48" s="66">
        <v>1</v>
      </c>
      <c r="AD48" s="66">
        <v>2</v>
      </c>
      <c r="AE48" s="66">
        <v>13</v>
      </c>
      <c r="AF48" s="66"/>
      <c r="AG48" s="66"/>
      <c r="AH48" s="66">
        <v>0</v>
      </c>
      <c r="AI48" s="66">
        <v>1</v>
      </c>
      <c r="AJ48" s="66">
        <v>4</v>
      </c>
    </row>
    <row r="49" spans="1:36" ht="15.75" x14ac:dyDescent="0.25">
      <c r="A49" s="65" t="s">
        <v>137</v>
      </c>
      <c r="B49" s="65" t="s">
        <v>40</v>
      </c>
      <c r="C49" s="65" t="s">
        <v>27</v>
      </c>
      <c r="D49" s="84">
        <v>42390</v>
      </c>
      <c r="E49" s="65" t="s">
        <v>86</v>
      </c>
      <c r="F49" s="65" t="s">
        <v>32</v>
      </c>
      <c r="G49" s="65" t="s">
        <v>32</v>
      </c>
      <c r="H49" s="65" t="s">
        <v>32</v>
      </c>
      <c r="I49" s="65" t="s">
        <v>27</v>
      </c>
      <c r="J49" s="65" t="s">
        <v>84</v>
      </c>
      <c r="K49" s="66" t="s">
        <v>40</v>
      </c>
      <c r="L49" s="66">
        <v>0</v>
      </c>
      <c r="M49" s="66">
        <v>0</v>
      </c>
      <c r="N49" s="66">
        <v>0</v>
      </c>
      <c r="O49" s="66">
        <v>1</v>
      </c>
      <c r="P49" s="66">
        <v>1</v>
      </c>
      <c r="Q49" s="66">
        <v>0</v>
      </c>
      <c r="R49" s="66">
        <v>0</v>
      </c>
      <c r="S49" s="66">
        <v>27</v>
      </c>
      <c r="T49" s="66">
        <v>27</v>
      </c>
      <c r="U49" s="66">
        <v>31</v>
      </c>
      <c r="V49" s="66">
        <v>-1.75</v>
      </c>
      <c r="W49" s="66">
        <v>0</v>
      </c>
      <c r="X49" s="66">
        <v>0</v>
      </c>
      <c r="Y49" s="66">
        <v>0</v>
      </c>
      <c r="Z49" s="66">
        <v>1</v>
      </c>
      <c r="AA49" s="66">
        <v>5</v>
      </c>
      <c r="AB49" s="66">
        <v>0</v>
      </c>
      <c r="AC49" s="66">
        <v>0</v>
      </c>
      <c r="AD49" s="66">
        <v>2</v>
      </c>
      <c r="AE49" s="66">
        <v>7</v>
      </c>
      <c r="AF49" s="66"/>
      <c r="AG49" s="66"/>
      <c r="AH49" s="66">
        <v>0</v>
      </c>
      <c r="AI49" s="66">
        <v>1</v>
      </c>
      <c r="AJ49" s="66">
        <v>3</v>
      </c>
    </row>
    <row r="50" spans="1:36" ht="15.75" x14ac:dyDescent="0.25">
      <c r="A50" s="65" t="s">
        <v>138</v>
      </c>
      <c r="B50" s="65" t="s">
        <v>40</v>
      </c>
      <c r="C50" s="65" t="s">
        <v>27</v>
      </c>
      <c r="D50" s="84">
        <v>41519</v>
      </c>
      <c r="E50" s="65" t="s">
        <v>82</v>
      </c>
      <c r="F50" s="65" t="s">
        <v>32</v>
      </c>
      <c r="G50" s="65" t="s">
        <v>32</v>
      </c>
      <c r="H50" s="65" t="s">
        <v>32</v>
      </c>
      <c r="I50" s="65" t="s">
        <v>32</v>
      </c>
      <c r="J50" s="65" t="s">
        <v>32</v>
      </c>
      <c r="K50" s="66" t="s">
        <v>26</v>
      </c>
      <c r="L50" s="66">
        <v>0</v>
      </c>
      <c r="M50" s="66">
        <v>0</v>
      </c>
      <c r="N50" s="66">
        <v>0</v>
      </c>
      <c r="O50" s="66">
        <v>0</v>
      </c>
      <c r="P50" s="66">
        <v>1</v>
      </c>
      <c r="Q50" s="66">
        <v>0</v>
      </c>
      <c r="R50" s="66">
        <v>0</v>
      </c>
      <c r="S50" s="66">
        <v>17</v>
      </c>
      <c r="T50" s="66">
        <v>17</v>
      </c>
      <c r="U50" s="66">
        <v>21.5</v>
      </c>
      <c r="V50" s="66">
        <v>-3.47</v>
      </c>
      <c r="W50" s="66">
        <v>0</v>
      </c>
      <c r="X50" s="66">
        <v>0</v>
      </c>
      <c r="Y50" s="66">
        <v>0</v>
      </c>
      <c r="Z50" s="66">
        <v>1</v>
      </c>
      <c r="AA50" s="66">
        <v>5</v>
      </c>
      <c r="AB50" s="66">
        <v>0</v>
      </c>
      <c r="AC50" s="66"/>
      <c r="AD50" s="66"/>
      <c r="AE50" s="66"/>
      <c r="AF50" s="66"/>
      <c r="AG50" s="66"/>
      <c r="AH50" s="66">
        <v>1</v>
      </c>
      <c r="AI50" s="66">
        <v>1</v>
      </c>
      <c r="AJ50" s="66">
        <v>7</v>
      </c>
    </row>
    <row r="51" spans="1:36" ht="15.75" x14ac:dyDescent="0.25">
      <c r="A51" s="65" t="s">
        <v>139</v>
      </c>
      <c r="B51" s="65" t="s">
        <v>90</v>
      </c>
      <c r="C51" s="65" t="s">
        <v>27</v>
      </c>
      <c r="D51" s="84">
        <v>41519</v>
      </c>
      <c r="E51" s="65" t="s">
        <v>86</v>
      </c>
      <c r="F51" s="65" t="s">
        <v>27</v>
      </c>
      <c r="G51" s="65" t="s">
        <v>32</v>
      </c>
      <c r="H51" s="65" t="s">
        <v>32</v>
      </c>
      <c r="I51" s="65" t="s">
        <v>27</v>
      </c>
      <c r="J51" s="65" t="s">
        <v>84</v>
      </c>
      <c r="K51" s="66" t="s">
        <v>108</v>
      </c>
      <c r="L51" s="66">
        <v>0</v>
      </c>
      <c r="M51" s="66">
        <v>0</v>
      </c>
      <c r="N51" s="66">
        <v>0</v>
      </c>
      <c r="O51" s="66">
        <v>1</v>
      </c>
      <c r="P51" s="66">
        <v>1</v>
      </c>
      <c r="Q51" s="66">
        <v>0</v>
      </c>
      <c r="R51" s="66">
        <v>0</v>
      </c>
      <c r="S51" s="66">
        <v>26</v>
      </c>
      <c r="T51" s="66">
        <v>26</v>
      </c>
      <c r="U51" s="66">
        <v>30</v>
      </c>
      <c r="V51" s="66">
        <v>-0.53</v>
      </c>
      <c r="W51" s="66">
        <v>0</v>
      </c>
      <c r="X51" s="66">
        <v>0</v>
      </c>
      <c r="Y51" s="66">
        <v>0</v>
      </c>
      <c r="Z51" s="66">
        <v>0</v>
      </c>
      <c r="AA51" s="66">
        <v>4</v>
      </c>
      <c r="AB51" s="66">
        <v>0</v>
      </c>
      <c r="AC51" s="66">
        <v>0</v>
      </c>
      <c r="AD51" s="66">
        <v>2</v>
      </c>
      <c r="AE51" s="66">
        <v>9</v>
      </c>
      <c r="AF51" s="66"/>
      <c r="AG51" s="66"/>
      <c r="AH51" s="66">
        <v>1</v>
      </c>
      <c r="AI51" s="66">
        <v>2</v>
      </c>
      <c r="AJ51" s="66">
        <v>9</v>
      </c>
    </row>
    <row r="52" spans="1:36" ht="15.75" x14ac:dyDescent="0.25">
      <c r="A52" s="65" t="s">
        <v>140</v>
      </c>
      <c r="B52" s="65" t="s">
        <v>40</v>
      </c>
      <c r="C52" s="65" t="s">
        <v>27</v>
      </c>
      <c r="D52" s="84">
        <v>41519</v>
      </c>
      <c r="E52" s="65" t="s">
        <v>86</v>
      </c>
      <c r="F52" s="65" t="s">
        <v>31</v>
      </c>
      <c r="G52" s="65" t="s">
        <v>32</v>
      </c>
      <c r="H52" s="65" t="s">
        <v>32</v>
      </c>
      <c r="I52" s="65" t="s">
        <v>27</v>
      </c>
      <c r="J52" s="65" t="s">
        <v>32</v>
      </c>
      <c r="K52" s="66" t="s">
        <v>40</v>
      </c>
      <c r="L52" s="66">
        <v>1</v>
      </c>
      <c r="M52" s="66">
        <v>1</v>
      </c>
      <c r="N52" s="66">
        <v>1</v>
      </c>
      <c r="O52" s="66">
        <v>1</v>
      </c>
      <c r="P52" s="66">
        <v>1</v>
      </c>
      <c r="Q52" s="66">
        <v>0</v>
      </c>
      <c r="R52" s="66">
        <v>0</v>
      </c>
      <c r="S52" s="66">
        <v>31</v>
      </c>
      <c r="T52" s="66">
        <v>31</v>
      </c>
      <c r="U52" s="66">
        <v>44</v>
      </c>
      <c r="V52" s="66">
        <v>-0.19</v>
      </c>
      <c r="W52" s="66">
        <v>1</v>
      </c>
      <c r="X52" s="66">
        <v>0</v>
      </c>
      <c r="Y52" s="66">
        <v>6</v>
      </c>
      <c r="Z52" s="66">
        <v>1</v>
      </c>
      <c r="AA52" s="66">
        <v>7</v>
      </c>
      <c r="AB52" s="66">
        <v>1</v>
      </c>
      <c r="AC52" s="66">
        <v>1</v>
      </c>
      <c r="AD52" s="66">
        <v>2</v>
      </c>
      <c r="AE52" s="66">
        <v>11</v>
      </c>
      <c r="AF52" s="66"/>
      <c r="AG52" s="66"/>
      <c r="AH52" s="66">
        <v>0</v>
      </c>
      <c r="AI52" s="66">
        <v>1</v>
      </c>
      <c r="AJ52" s="66">
        <v>3</v>
      </c>
    </row>
    <row r="53" spans="1:36" ht="15.75" x14ac:dyDescent="0.25">
      <c r="A53" s="65" t="s">
        <v>141</v>
      </c>
      <c r="B53" s="65" t="s">
        <v>40</v>
      </c>
      <c r="C53" s="65" t="s">
        <v>27</v>
      </c>
      <c r="D53" s="84">
        <v>41519</v>
      </c>
      <c r="E53" s="65" t="s">
        <v>86</v>
      </c>
      <c r="F53" s="65" t="s">
        <v>32</v>
      </c>
      <c r="G53" s="65" t="s">
        <v>84</v>
      </c>
      <c r="H53" s="65" t="s">
        <v>32</v>
      </c>
      <c r="I53" s="65" t="s">
        <v>32</v>
      </c>
      <c r="J53" s="65" t="s">
        <v>32</v>
      </c>
      <c r="K53" s="66" t="s">
        <v>26</v>
      </c>
      <c r="L53" s="66">
        <v>0</v>
      </c>
      <c r="M53" s="66">
        <v>0</v>
      </c>
      <c r="N53" s="66">
        <v>0</v>
      </c>
      <c r="O53" s="66">
        <v>0</v>
      </c>
      <c r="P53" s="66">
        <v>1</v>
      </c>
      <c r="Q53" s="66">
        <v>0</v>
      </c>
      <c r="R53" s="66">
        <v>0</v>
      </c>
      <c r="S53" s="66">
        <v>17</v>
      </c>
      <c r="T53" s="66">
        <v>17</v>
      </c>
      <c r="U53" s="66">
        <v>25</v>
      </c>
      <c r="V53" s="66">
        <v>-4.07</v>
      </c>
      <c r="W53" s="66">
        <v>0</v>
      </c>
      <c r="X53" s="66">
        <v>0</v>
      </c>
      <c r="Y53" s="66">
        <v>0</v>
      </c>
      <c r="Z53" s="66">
        <v>1</v>
      </c>
      <c r="AA53" s="66">
        <v>8</v>
      </c>
      <c r="AB53" s="66">
        <v>0</v>
      </c>
      <c r="AC53" s="66">
        <v>0</v>
      </c>
      <c r="AD53" s="66">
        <v>1</v>
      </c>
      <c r="AE53" s="66">
        <v>5</v>
      </c>
      <c r="AF53" s="66"/>
      <c r="AG53" s="66"/>
      <c r="AH53" s="66"/>
      <c r="AI53" s="66"/>
      <c r="AJ53" s="66"/>
    </row>
    <row r="54" spans="1:36" ht="15.75" x14ac:dyDescent="0.25">
      <c r="A54" s="65" t="s">
        <v>142</v>
      </c>
      <c r="B54" s="65" t="s">
        <v>90</v>
      </c>
      <c r="C54" s="65" t="s">
        <v>27</v>
      </c>
      <c r="D54" s="84">
        <v>41519</v>
      </c>
      <c r="E54" s="65" t="s">
        <v>86</v>
      </c>
      <c r="F54" s="65" t="s">
        <v>32</v>
      </c>
      <c r="G54" s="65" t="s">
        <v>32</v>
      </c>
      <c r="H54" s="65" t="s">
        <v>32</v>
      </c>
      <c r="I54" s="65" t="s">
        <v>27</v>
      </c>
      <c r="J54" s="65" t="s">
        <v>32</v>
      </c>
      <c r="K54" s="66" t="s">
        <v>40</v>
      </c>
      <c r="L54" s="66">
        <v>0</v>
      </c>
      <c r="M54" s="66">
        <v>0</v>
      </c>
      <c r="N54" s="66">
        <v>0</v>
      </c>
      <c r="O54" s="66">
        <v>0</v>
      </c>
      <c r="P54" s="66">
        <v>1</v>
      </c>
      <c r="Q54" s="66">
        <v>0</v>
      </c>
      <c r="R54" s="66">
        <v>0</v>
      </c>
      <c r="S54" s="66">
        <v>17</v>
      </c>
      <c r="T54" s="66">
        <v>17</v>
      </c>
      <c r="U54" s="66">
        <v>27.5</v>
      </c>
      <c r="V54" s="66">
        <v>-2.75</v>
      </c>
      <c r="W54" s="66">
        <v>0</v>
      </c>
      <c r="X54" s="66">
        <v>0</v>
      </c>
      <c r="Y54" s="66">
        <v>3</v>
      </c>
      <c r="Z54" s="66">
        <v>1</v>
      </c>
      <c r="AA54" s="66">
        <v>8</v>
      </c>
      <c r="AB54" s="66">
        <v>0</v>
      </c>
      <c r="AC54" s="66"/>
      <c r="AD54" s="66"/>
      <c r="AE54" s="66"/>
      <c r="AF54" s="66"/>
      <c r="AG54" s="66"/>
      <c r="AH54" s="66"/>
      <c r="AI54" s="66"/>
      <c r="AJ54" s="66"/>
    </row>
    <row r="55" spans="1:36" ht="15.75" x14ac:dyDescent="0.25">
      <c r="A55" s="65" t="s">
        <v>143</v>
      </c>
      <c r="B55" s="65" t="s">
        <v>90</v>
      </c>
      <c r="C55" s="65" t="s">
        <v>27</v>
      </c>
      <c r="D55" s="84">
        <v>41519</v>
      </c>
      <c r="E55" s="65" t="s">
        <v>86</v>
      </c>
      <c r="F55" s="65" t="s">
        <v>32</v>
      </c>
      <c r="G55" s="65" t="s">
        <v>84</v>
      </c>
      <c r="H55" s="65" t="s">
        <v>32</v>
      </c>
      <c r="I55" s="65" t="s">
        <v>32</v>
      </c>
      <c r="J55" s="65" t="s">
        <v>32</v>
      </c>
      <c r="K55" s="66" t="s">
        <v>26</v>
      </c>
      <c r="L55" s="66">
        <v>0</v>
      </c>
      <c r="M55" s="66">
        <v>0</v>
      </c>
      <c r="N55" s="66">
        <v>1</v>
      </c>
      <c r="O55" s="66">
        <v>1</v>
      </c>
      <c r="P55" s="66">
        <v>1</v>
      </c>
      <c r="Q55" s="66">
        <v>0</v>
      </c>
      <c r="R55" s="66">
        <v>0</v>
      </c>
      <c r="S55" s="66">
        <v>40</v>
      </c>
      <c r="T55" s="66">
        <v>40</v>
      </c>
      <c r="U55" s="66">
        <v>47</v>
      </c>
      <c r="V55" s="66">
        <v>-1.93</v>
      </c>
      <c r="W55" s="66">
        <v>0</v>
      </c>
      <c r="X55" s="66">
        <v>0</v>
      </c>
      <c r="Y55" s="66">
        <v>0</v>
      </c>
      <c r="Z55" s="66">
        <v>1</v>
      </c>
      <c r="AA55" s="66">
        <v>7</v>
      </c>
      <c r="AB55" s="66">
        <v>0</v>
      </c>
      <c r="AC55" s="66">
        <v>1</v>
      </c>
      <c r="AD55" s="66">
        <v>2</v>
      </c>
      <c r="AE55" s="66">
        <v>11</v>
      </c>
      <c r="AF55" s="66"/>
      <c r="AG55" s="66"/>
      <c r="AH55" s="66">
        <v>1</v>
      </c>
      <c r="AI55" s="66">
        <v>1</v>
      </c>
      <c r="AJ55" s="66">
        <v>7</v>
      </c>
    </row>
    <row r="56" spans="1:36" ht="15.75" x14ac:dyDescent="0.25">
      <c r="A56" s="65" t="s">
        <v>144</v>
      </c>
      <c r="B56" s="65" t="s">
        <v>90</v>
      </c>
      <c r="C56" s="65" t="s">
        <v>27</v>
      </c>
      <c r="D56" s="84">
        <v>42390</v>
      </c>
      <c r="E56" s="65" t="s">
        <v>145</v>
      </c>
      <c r="F56" s="65" t="s">
        <v>32</v>
      </c>
      <c r="G56" s="65" t="s">
        <v>32</v>
      </c>
      <c r="H56" s="65" t="s">
        <v>32</v>
      </c>
      <c r="I56" s="65" t="s">
        <v>84</v>
      </c>
      <c r="J56" s="65" t="s">
        <v>32</v>
      </c>
      <c r="K56" s="66"/>
      <c r="L56" s="66">
        <v>0</v>
      </c>
      <c r="M56" s="66">
        <v>0</v>
      </c>
      <c r="N56" s="66">
        <v>0</v>
      </c>
      <c r="O56" s="66">
        <v>1</v>
      </c>
      <c r="P56" s="66">
        <v>1</v>
      </c>
      <c r="Q56" s="66">
        <v>0</v>
      </c>
      <c r="R56" s="66">
        <v>0</v>
      </c>
      <c r="S56" s="66">
        <v>24</v>
      </c>
      <c r="T56" s="66">
        <v>24</v>
      </c>
      <c r="U56" s="66">
        <v>31</v>
      </c>
      <c r="V56" s="66"/>
      <c r="W56" s="66">
        <v>0</v>
      </c>
      <c r="X56" s="66">
        <v>0</v>
      </c>
      <c r="Y56" s="66">
        <v>2</v>
      </c>
      <c r="Z56" s="66">
        <v>1</v>
      </c>
      <c r="AA56" s="66">
        <v>5</v>
      </c>
      <c r="AB56" s="66">
        <v>0</v>
      </c>
      <c r="AC56" s="66"/>
      <c r="AD56" s="66"/>
      <c r="AE56" s="66"/>
      <c r="AF56" s="66"/>
      <c r="AG56" s="66"/>
      <c r="AH56" s="66"/>
      <c r="AI56" s="66"/>
      <c r="AJ56" s="66"/>
    </row>
    <row r="57" spans="1:36" ht="15.75" x14ac:dyDescent="0.25">
      <c r="A57" s="65" t="s">
        <v>146</v>
      </c>
      <c r="B57" s="65" t="s">
        <v>40</v>
      </c>
      <c r="C57" s="65" t="s">
        <v>27</v>
      </c>
      <c r="D57" s="84">
        <v>41519</v>
      </c>
      <c r="E57" s="65" t="s">
        <v>86</v>
      </c>
      <c r="F57" s="65" t="s">
        <v>32</v>
      </c>
      <c r="G57" s="65" t="s">
        <v>32</v>
      </c>
      <c r="H57" s="65" t="s">
        <v>32</v>
      </c>
      <c r="I57" s="65" t="s">
        <v>32</v>
      </c>
      <c r="J57" s="65" t="s">
        <v>32</v>
      </c>
      <c r="K57" s="66" t="s">
        <v>26</v>
      </c>
      <c r="L57" s="66">
        <v>0</v>
      </c>
      <c r="M57" s="66">
        <v>0</v>
      </c>
      <c r="N57" s="66">
        <v>1</v>
      </c>
      <c r="O57" s="66">
        <v>1</v>
      </c>
      <c r="P57" s="66">
        <v>1</v>
      </c>
      <c r="Q57" s="66">
        <v>0</v>
      </c>
      <c r="R57" s="66">
        <v>0</v>
      </c>
      <c r="S57" s="66">
        <v>31</v>
      </c>
      <c r="T57" s="66">
        <v>31</v>
      </c>
      <c r="U57" s="66">
        <v>39</v>
      </c>
      <c r="V57" s="66">
        <v>-2.0299999999999998</v>
      </c>
      <c r="W57" s="66">
        <v>0</v>
      </c>
      <c r="X57" s="66">
        <v>0</v>
      </c>
      <c r="Y57" s="66">
        <v>0</v>
      </c>
      <c r="Z57" s="66">
        <v>1</v>
      </c>
      <c r="AA57" s="66">
        <v>8</v>
      </c>
      <c r="AB57" s="66">
        <v>0</v>
      </c>
      <c r="AC57" s="66">
        <v>1</v>
      </c>
      <c r="AD57" s="66">
        <v>2</v>
      </c>
      <c r="AE57" s="66">
        <v>11</v>
      </c>
      <c r="AF57" s="66"/>
      <c r="AG57" s="66"/>
      <c r="AH57" s="66"/>
      <c r="AI57" s="66"/>
      <c r="AJ57" s="66"/>
    </row>
    <row r="58" spans="1:36" ht="15.75" x14ac:dyDescent="0.25">
      <c r="A58" s="65" t="s">
        <v>147</v>
      </c>
      <c r="B58" s="65" t="s">
        <v>90</v>
      </c>
      <c r="C58" s="65" t="s">
        <v>27</v>
      </c>
      <c r="D58" s="84">
        <v>41519</v>
      </c>
      <c r="E58" s="65" t="s">
        <v>148</v>
      </c>
      <c r="F58" s="65" t="s">
        <v>32</v>
      </c>
      <c r="G58" s="65" t="s">
        <v>32</v>
      </c>
      <c r="H58" s="65" t="s">
        <v>32</v>
      </c>
      <c r="I58" s="65" t="s">
        <v>84</v>
      </c>
      <c r="J58" s="65" t="s">
        <v>32</v>
      </c>
      <c r="K58" s="66" t="s">
        <v>108</v>
      </c>
      <c r="L58" s="66">
        <v>0</v>
      </c>
      <c r="M58" s="66">
        <v>0</v>
      </c>
      <c r="N58" s="66">
        <v>0</v>
      </c>
      <c r="O58" s="66">
        <v>0</v>
      </c>
      <c r="P58" s="66">
        <v>1</v>
      </c>
      <c r="Q58" s="66">
        <v>0</v>
      </c>
      <c r="R58" s="66">
        <v>0</v>
      </c>
      <c r="S58" s="66">
        <v>15</v>
      </c>
      <c r="T58" s="66">
        <v>15</v>
      </c>
      <c r="U58" s="66">
        <v>18.5</v>
      </c>
      <c r="V58" s="66">
        <v>-1.68</v>
      </c>
      <c r="W58" s="66">
        <v>0</v>
      </c>
      <c r="X58" s="66">
        <v>0</v>
      </c>
      <c r="Y58" s="66">
        <v>0</v>
      </c>
      <c r="Z58" s="66">
        <v>0</v>
      </c>
      <c r="AA58" s="66">
        <v>4</v>
      </c>
      <c r="AB58" s="66">
        <v>0</v>
      </c>
      <c r="AC58" s="66">
        <v>0</v>
      </c>
      <c r="AD58" s="66">
        <v>1</v>
      </c>
      <c r="AE58" s="66">
        <v>4</v>
      </c>
      <c r="AF58" s="66"/>
      <c r="AG58" s="66"/>
      <c r="AH58" s="66"/>
      <c r="AI58" s="66"/>
      <c r="AJ58" s="66"/>
    </row>
    <row r="59" spans="1:36" ht="15.75" x14ac:dyDescent="0.25">
      <c r="A59" s="65" t="s">
        <v>149</v>
      </c>
      <c r="B59" s="65" t="s">
        <v>90</v>
      </c>
      <c r="C59" s="65" t="s">
        <v>27</v>
      </c>
      <c r="D59" s="84">
        <v>41519</v>
      </c>
      <c r="E59" s="65" t="s">
        <v>86</v>
      </c>
      <c r="F59" s="65" t="s">
        <v>32</v>
      </c>
      <c r="G59" s="65" t="s">
        <v>32</v>
      </c>
      <c r="H59" s="65" t="s">
        <v>32</v>
      </c>
      <c r="I59" s="65" t="s">
        <v>32</v>
      </c>
      <c r="J59" s="65" t="s">
        <v>32</v>
      </c>
      <c r="K59" s="66" t="s">
        <v>40</v>
      </c>
      <c r="L59" s="66">
        <v>0</v>
      </c>
      <c r="M59" s="66">
        <v>0</v>
      </c>
      <c r="N59" s="66">
        <v>1</v>
      </c>
      <c r="O59" s="66">
        <v>1</v>
      </c>
      <c r="P59" s="66">
        <v>1</v>
      </c>
      <c r="Q59" s="66">
        <v>0</v>
      </c>
      <c r="R59" s="66">
        <v>0</v>
      </c>
      <c r="S59" s="66">
        <v>34</v>
      </c>
      <c r="T59" s="66">
        <v>34</v>
      </c>
      <c r="U59" s="66">
        <v>39</v>
      </c>
      <c r="V59" s="66">
        <v>-1.17</v>
      </c>
      <c r="W59" s="66">
        <v>0</v>
      </c>
      <c r="X59" s="66">
        <v>0</v>
      </c>
      <c r="Y59" s="66">
        <v>0</v>
      </c>
      <c r="Z59" s="66">
        <v>1</v>
      </c>
      <c r="AA59" s="66">
        <v>5</v>
      </c>
      <c r="AB59" s="66">
        <v>0</v>
      </c>
      <c r="AC59" s="66">
        <v>1</v>
      </c>
      <c r="AD59" s="66">
        <v>2</v>
      </c>
      <c r="AE59" s="66">
        <v>13</v>
      </c>
      <c r="AF59" s="66"/>
      <c r="AG59" s="66"/>
      <c r="AH59" s="66">
        <v>0</v>
      </c>
      <c r="AI59" s="66">
        <v>1</v>
      </c>
      <c r="AJ59" s="66">
        <v>4</v>
      </c>
    </row>
    <row r="60" spans="1:36" ht="15.75" x14ac:dyDescent="0.25">
      <c r="A60" s="65" t="s">
        <v>150</v>
      </c>
      <c r="B60" s="65" t="s">
        <v>40</v>
      </c>
      <c r="C60" s="65" t="s">
        <v>27</v>
      </c>
      <c r="D60" s="84">
        <v>42058</v>
      </c>
      <c r="E60" s="65" t="s">
        <v>86</v>
      </c>
      <c r="F60" s="65" t="s">
        <v>32</v>
      </c>
      <c r="G60" s="65" t="s">
        <v>32</v>
      </c>
      <c r="H60" s="65" t="s">
        <v>32</v>
      </c>
      <c r="I60" s="65" t="s">
        <v>27</v>
      </c>
      <c r="J60" s="65" t="s">
        <v>32</v>
      </c>
      <c r="K60" s="66"/>
      <c r="L60" s="66">
        <v>0</v>
      </c>
      <c r="M60" s="66">
        <v>0</v>
      </c>
      <c r="N60" s="66">
        <v>0</v>
      </c>
      <c r="O60" s="66">
        <v>1</v>
      </c>
      <c r="P60" s="66">
        <v>1</v>
      </c>
      <c r="Q60" s="66">
        <v>0</v>
      </c>
      <c r="R60" s="66">
        <v>0</v>
      </c>
      <c r="S60" s="66">
        <v>32</v>
      </c>
      <c r="T60" s="66">
        <v>32</v>
      </c>
      <c r="U60" s="66">
        <v>42</v>
      </c>
      <c r="V60" s="66"/>
      <c r="W60" s="66">
        <v>0</v>
      </c>
      <c r="X60" s="66">
        <v>0</v>
      </c>
      <c r="Y60" s="66">
        <v>2</v>
      </c>
      <c r="Z60" s="66">
        <v>1</v>
      </c>
      <c r="AA60" s="66">
        <v>8</v>
      </c>
      <c r="AB60" s="66">
        <v>0</v>
      </c>
      <c r="AC60" s="66"/>
      <c r="AD60" s="66"/>
      <c r="AE60" s="66"/>
      <c r="AF60" s="66"/>
      <c r="AG60" s="66"/>
      <c r="AH60" s="66">
        <v>1</v>
      </c>
      <c r="AI60" s="66">
        <v>2</v>
      </c>
      <c r="AJ60" s="66">
        <v>13</v>
      </c>
    </row>
    <row r="61" spans="1:36" ht="15.75" x14ac:dyDescent="0.25">
      <c r="A61" s="65" t="s">
        <v>151</v>
      </c>
      <c r="B61" s="65" t="s">
        <v>40</v>
      </c>
      <c r="C61" s="65" t="s">
        <v>27</v>
      </c>
      <c r="D61" s="84">
        <v>42527</v>
      </c>
      <c r="E61" s="65" t="s">
        <v>86</v>
      </c>
      <c r="F61" s="65" t="s">
        <v>27</v>
      </c>
      <c r="G61" s="65" t="s">
        <v>32</v>
      </c>
      <c r="H61" s="65" t="s">
        <v>32</v>
      </c>
      <c r="I61" s="65" t="s">
        <v>27</v>
      </c>
      <c r="J61" s="65" t="s">
        <v>32</v>
      </c>
      <c r="K61" s="66" t="s">
        <v>108</v>
      </c>
      <c r="L61" s="66">
        <v>0</v>
      </c>
      <c r="M61" s="66">
        <v>0</v>
      </c>
      <c r="N61" s="66">
        <v>0</v>
      </c>
      <c r="O61" s="66">
        <v>1</v>
      </c>
      <c r="P61" s="66">
        <v>1</v>
      </c>
      <c r="Q61" s="66">
        <v>0</v>
      </c>
      <c r="R61" s="66">
        <v>0</v>
      </c>
      <c r="S61" s="66">
        <v>24</v>
      </c>
      <c r="T61" s="66">
        <v>24</v>
      </c>
      <c r="U61" s="66">
        <v>31</v>
      </c>
      <c r="V61" s="66">
        <v>1.78</v>
      </c>
      <c r="W61" s="66">
        <v>0</v>
      </c>
      <c r="X61" s="66">
        <v>0</v>
      </c>
      <c r="Y61" s="66">
        <v>4</v>
      </c>
      <c r="Z61" s="66">
        <v>0</v>
      </c>
      <c r="AA61" s="66">
        <v>3</v>
      </c>
      <c r="AB61" s="66">
        <v>0</v>
      </c>
      <c r="AC61" s="66">
        <v>1</v>
      </c>
      <c r="AD61" s="66">
        <v>2</v>
      </c>
      <c r="AE61" s="66">
        <v>10</v>
      </c>
      <c r="AF61" s="66"/>
      <c r="AG61" s="66"/>
      <c r="AH61" s="66">
        <v>0</v>
      </c>
      <c r="AI61" s="66">
        <v>1</v>
      </c>
      <c r="AJ61" s="66">
        <v>2</v>
      </c>
    </row>
    <row r="62" spans="1:36" ht="15.75" x14ac:dyDescent="0.25">
      <c r="A62" s="65" t="s">
        <v>152</v>
      </c>
      <c r="B62" s="65" t="s">
        <v>40</v>
      </c>
      <c r="C62" s="65" t="s">
        <v>27</v>
      </c>
      <c r="D62" s="84">
        <v>41519</v>
      </c>
      <c r="E62" s="65" t="s">
        <v>86</v>
      </c>
      <c r="F62" s="65" t="s">
        <v>27</v>
      </c>
      <c r="G62" s="65" t="s">
        <v>32</v>
      </c>
      <c r="H62" s="65" t="s">
        <v>32</v>
      </c>
      <c r="I62" s="65" t="s">
        <v>32</v>
      </c>
      <c r="J62" s="65" t="s">
        <v>84</v>
      </c>
      <c r="K62" s="66" t="s">
        <v>40</v>
      </c>
      <c r="L62" s="66">
        <v>0</v>
      </c>
      <c r="M62" s="66">
        <v>0</v>
      </c>
      <c r="N62" s="66">
        <v>0</v>
      </c>
      <c r="O62" s="66">
        <v>1</v>
      </c>
      <c r="P62" s="66">
        <v>1</v>
      </c>
      <c r="Q62" s="66">
        <v>0</v>
      </c>
      <c r="R62" s="66">
        <v>0</v>
      </c>
      <c r="S62" s="66">
        <v>32</v>
      </c>
      <c r="T62" s="66">
        <v>34</v>
      </c>
      <c r="U62" s="66">
        <v>39.25</v>
      </c>
      <c r="V62" s="66">
        <v>0.28000000000000003</v>
      </c>
      <c r="W62" s="66">
        <v>0</v>
      </c>
      <c r="X62" s="66">
        <v>0</v>
      </c>
      <c r="Y62" s="66">
        <v>0</v>
      </c>
      <c r="Z62" s="66">
        <v>1</v>
      </c>
      <c r="AA62" s="66">
        <v>6</v>
      </c>
      <c r="AB62" s="66">
        <v>0</v>
      </c>
      <c r="AC62" s="66">
        <v>0</v>
      </c>
      <c r="AD62" s="66">
        <v>2</v>
      </c>
      <c r="AE62" s="66">
        <v>9</v>
      </c>
      <c r="AF62" s="66"/>
      <c r="AG62" s="66"/>
      <c r="AH62" s="66">
        <v>1</v>
      </c>
      <c r="AI62" s="66">
        <v>1</v>
      </c>
      <c r="AJ62" s="66">
        <v>7</v>
      </c>
    </row>
    <row r="63" spans="1:36" ht="15.75" x14ac:dyDescent="0.25">
      <c r="A63" s="65" t="s">
        <v>153</v>
      </c>
      <c r="B63" s="65" t="s">
        <v>90</v>
      </c>
      <c r="C63" s="65" t="s">
        <v>27</v>
      </c>
      <c r="D63" s="84">
        <v>41519</v>
      </c>
      <c r="E63" s="65" t="s">
        <v>154</v>
      </c>
      <c r="F63" s="65" t="s">
        <v>32</v>
      </c>
      <c r="G63" s="65" t="s">
        <v>84</v>
      </c>
      <c r="H63" s="65" t="s">
        <v>32</v>
      </c>
      <c r="I63" s="65" t="s">
        <v>32</v>
      </c>
      <c r="J63" s="65" t="s">
        <v>32</v>
      </c>
      <c r="K63" s="66" t="s">
        <v>26</v>
      </c>
      <c r="L63" s="66">
        <v>0</v>
      </c>
      <c r="M63" s="66">
        <v>0</v>
      </c>
      <c r="N63" s="66">
        <v>0</v>
      </c>
      <c r="O63" s="66">
        <v>0</v>
      </c>
      <c r="P63" s="66">
        <v>1</v>
      </c>
      <c r="Q63" s="66">
        <v>0</v>
      </c>
      <c r="R63" s="66">
        <v>0</v>
      </c>
      <c r="S63" s="66">
        <v>17</v>
      </c>
      <c r="T63" s="66">
        <v>17</v>
      </c>
      <c r="U63" s="66">
        <v>22.5</v>
      </c>
      <c r="V63" s="66">
        <v>-4.1399999999999997</v>
      </c>
      <c r="W63" s="66">
        <v>0</v>
      </c>
      <c r="X63" s="66">
        <v>0</v>
      </c>
      <c r="Y63" s="66">
        <v>0</v>
      </c>
      <c r="Z63" s="66">
        <v>1</v>
      </c>
      <c r="AA63" s="66">
        <v>6</v>
      </c>
      <c r="AB63" s="66">
        <v>0</v>
      </c>
      <c r="AC63" s="66"/>
      <c r="AD63" s="66"/>
      <c r="AE63" s="66"/>
      <c r="AF63" s="66"/>
      <c r="AG63" s="66"/>
      <c r="AH63" s="66">
        <v>1</v>
      </c>
      <c r="AI63" s="66">
        <v>1</v>
      </c>
      <c r="AJ63" s="66">
        <v>5</v>
      </c>
    </row>
    <row r="64" spans="1:36" ht="15.75" x14ac:dyDescent="0.25">
      <c r="A64" s="65" t="s">
        <v>155</v>
      </c>
      <c r="B64" s="65" t="s">
        <v>90</v>
      </c>
      <c r="C64" s="65" t="s">
        <v>27</v>
      </c>
      <c r="D64" s="84">
        <v>41519</v>
      </c>
      <c r="E64" s="65" t="s">
        <v>86</v>
      </c>
      <c r="F64" s="65" t="s">
        <v>32</v>
      </c>
      <c r="G64" s="65" t="s">
        <v>32</v>
      </c>
      <c r="H64" s="65" t="s">
        <v>32</v>
      </c>
      <c r="I64" s="65" t="s">
        <v>32</v>
      </c>
      <c r="J64" s="65" t="s">
        <v>84</v>
      </c>
      <c r="K64" s="66" t="s">
        <v>26</v>
      </c>
      <c r="L64" s="66">
        <v>0</v>
      </c>
      <c r="M64" s="66">
        <v>0</v>
      </c>
      <c r="N64" s="66">
        <v>0</v>
      </c>
      <c r="O64" s="66">
        <v>1</v>
      </c>
      <c r="P64" s="66">
        <v>1</v>
      </c>
      <c r="Q64" s="66">
        <v>0</v>
      </c>
      <c r="R64" s="66">
        <v>0</v>
      </c>
      <c r="S64" s="66">
        <v>29</v>
      </c>
      <c r="T64" s="66">
        <v>29</v>
      </c>
      <c r="U64" s="66">
        <v>33</v>
      </c>
      <c r="V64" s="66">
        <v>-2.3199999999999998</v>
      </c>
      <c r="W64" s="66">
        <v>0</v>
      </c>
      <c r="X64" s="66">
        <v>0</v>
      </c>
      <c r="Y64" s="66">
        <v>0</v>
      </c>
      <c r="Z64" s="66">
        <v>0</v>
      </c>
      <c r="AA64" s="66">
        <v>4</v>
      </c>
      <c r="AB64" s="66">
        <v>0</v>
      </c>
      <c r="AC64" s="66">
        <v>1</v>
      </c>
      <c r="AD64" s="66">
        <v>2</v>
      </c>
      <c r="AE64" s="66">
        <v>11</v>
      </c>
      <c r="AF64" s="66"/>
      <c r="AG64" s="66"/>
      <c r="AH64" s="66">
        <v>1</v>
      </c>
      <c r="AI64" s="66">
        <v>1</v>
      </c>
      <c r="AJ64" s="66">
        <v>7</v>
      </c>
    </row>
    <row r="65" spans="1:36" ht="15.75" x14ac:dyDescent="0.25">
      <c r="A65" s="65" t="s">
        <v>156</v>
      </c>
      <c r="B65" s="65" t="s">
        <v>90</v>
      </c>
      <c r="C65" s="65" t="s">
        <v>27</v>
      </c>
      <c r="D65" s="84">
        <v>41519</v>
      </c>
      <c r="E65" s="65" t="s">
        <v>86</v>
      </c>
      <c r="F65" s="65" t="s">
        <v>32</v>
      </c>
      <c r="G65" s="65" t="s">
        <v>32</v>
      </c>
      <c r="H65" s="65" t="s">
        <v>32</v>
      </c>
      <c r="I65" s="65" t="s">
        <v>32</v>
      </c>
      <c r="J65" s="65" t="s">
        <v>32</v>
      </c>
      <c r="K65" s="66" t="s">
        <v>40</v>
      </c>
      <c r="L65" s="66">
        <v>0</v>
      </c>
      <c r="M65" s="66">
        <v>0</v>
      </c>
      <c r="N65" s="66">
        <v>0</v>
      </c>
      <c r="O65" s="66">
        <v>1</v>
      </c>
      <c r="P65" s="66">
        <v>1</v>
      </c>
      <c r="Q65" s="66">
        <v>0</v>
      </c>
      <c r="R65" s="66">
        <v>0</v>
      </c>
      <c r="S65" s="66">
        <v>36</v>
      </c>
      <c r="T65" s="66">
        <v>36</v>
      </c>
      <c r="U65" s="66">
        <v>43</v>
      </c>
      <c r="V65" s="66">
        <v>-0.15</v>
      </c>
      <c r="W65" s="66">
        <v>0</v>
      </c>
      <c r="X65" s="66">
        <v>0</v>
      </c>
      <c r="Y65" s="66">
        <v>2</v>
      </c>
      <c r="Z65" s="66">
        <v>1</v>
      </c>
      <c r="AA65" s="66">
        <v>5</v>
      </c>
      <c r="AB65" s="66">
        <v>0</v>
      </c>
      <c r="AC65" s="66">
        <v>0</v>
      </c>
      <c r="AD65" s="66">
        <v>2</v>
      </c>
      <c r="AE65" s="66">
        <v>7</v>
      </c>
      <c r="AF65" s="66"/>
      <c r="AG65" s="66"/>
      <c r="AH65" s="66">
        <v>0</v>
      </c>
      <c r="AI65" s="66">
        <v>1</v>
      </c>
      <c r="AJ65" s="66">
        <v>4</v>
      </c>
    </row>
    <row r="66" spans="1:36" ht="15.75" x14ac:dyDescent="0.25">
      <c r="A66" s="65" t="s">
        <v>157</v>
      </c>
      <c r="B66" s="65" t="s">
        <v>90</v>
      </c>
      <c r="C66" s="65" t="s">
        <v>27</v>
      </c>
      <c r="D66" s="84">
        <v>41519</v>
      </c>
      <c r="E66" s="65" t="s">
        <v>86</v>
      </c>
      <c r="F66" s="65" t="s">
        <v>32</v>
      </c>
      <c r="G66" s="65" t="s">
        <v>32</v>
      </c>
      <c r="H66" s="65" t="s">
        <v>32</v>
      </c>
      <c r="I66" s="65" t="s">
        <v>32</v>
      </c>
      <c r="J66" s="65" t="s">
        <v>32</v>
      </c>
      <c r="K66" s="66" t="s">
        <v>40</v>
      </c>
      <c r="L66" s="66">
        <v>0</v>
      </c>
      <c r="M66" s="66">
        <v>0</v>
      </c>
      <c r="N66" s="66">
        <v>0</v>
      </c>
      <c r="O66" s="66">
        <v>0</v>
      </c>
      <c r="P66" s="66">
        <v>1</v>
      </c>
      <c r="Q66" s="66">
        <v>0</v>
      </c>
      <c r="R66" s="66">
        <v>0</v>
      </c>
      <c r="S66" s="66">
        <v>12</v>
      </c>
      <c r="T66" s="66">
        <v>12</v>
      </c>
      <c r="U66" s="66">
        <v>16</v>
      </c>
      <c r="V66" s="66">
        <v>-2.85</v>
      </c>
      <c r="W66" s="66">
        <v>0</v>
      </c>
      <c r="X66" s="66">
        <v>0</v>
      </c>
      <c r="Y66" s="66">
        <v>0</v>
      </c>
      <c r="Z66" s="66">
        <v>0</v>
      </c>
      <c r="AA66" s="66">
        <v>4</v>
      </c>
      <c r="AB66" s="66">
        <v>0</v>
      </c>
      <c r="AC66" s="66"/>
      <c r="AD66" s="66"/>
      <c r="AE66" s="66"/>
      <c r="AF66" s="66"/>
      <c r="AG66" s="66"/>
      <c r="AH66" s="66">
        <v>0</v>
      </c>
      <c r="AI66" s="66">
        <v>1</v>
      </c>
      <c r="AJ66" s="66">
        <v>4</v>
      </c>
    </row>
    <row r="67" spans="1:36" ht="15.75" x14ac:dyDescent="0.25">
      <c r="A67" s="65" t="s">
        <v>158</v>
      </c>
      <c r="B67" s="65" t="s">
        <v>40</v>
      </c>
      <c r="C67" s="65" t="s">
        <v>27</v>
      </c>
      <c r="D67" s="84">
        <v>41519</v>
      </c>
      <c r="E67" s="65" t="s">
        <v>86</v>
      </c>
      <c r="F67" s="65" t="s">
        <v>9</v>
      </c>
      <c r="G67" s="65" t="s">
        <v>32</v>
      </c>
      <c r="H67" s="65" t="s">
        <v>32</v>
      </c>
      <c r="I67" s="65" t="s">
        <v>32</v>
      </c>
      <c r="J67" s="65" t="s">
        <v>32</v>
      </c>
      <c r="K67" s="66" t="s">
        <v>108</v>
      </c>
      <c r="L67" s="66">
        <v>0</v>
      </c>
      <c r="M67" s="66">
        <v>0</v>
      </c>
      <c r="N67" s="66">
        <v>0</v>
      </c>
      <c r="O67" s="66">
        <v>1</v>
      </c>
      <c r="P67" s="66">
        <v>1</v>
      </c>
      <c r="Q67" s="66">
        <v>0</v>
      </c>
      <c r="R67" s="66">
        <v>0</v>
      </c>
      <c r="S67" s="66">
        <v>22</v>
      </c>
      <c r="T67" s="66">
        <v>22</v>
      </c>
      <c r="U67" s="66">
        <v>30</v>
      </c>
      <c r="V67" s="66">
        <v>0.66</v>
      </c>
      <c r="W67" s="66">
        <v>0</v>
      </c>
      <c r="X67" s="66">
        <v>0</v>
      </c>
      <c r="Y67" s="66">
        <v>3</v>
      </c>
      <c r="Z67" s="66">
        <v>1</v>
      </c>
      <c r="AA67" s="66">
        <v>5</v>
      </c>
      <c r="AB67" s="66">
        <v>0</v>
      </c>
      <c r="AC67" s="66">
        <v>0</v>
      </c>
      <c r="AD67" s="66">
        <v>2</v>
      </c>
      <c r="AE67" s="66">
        <v>6</v>
      </c>
      <c r="AF67" s="66"/>
      <c r="AG67" s="66"/>
      <c r="AH67" s="66">
        <v>0</v>
      </c>
      <c r="AI67" s="66">
        <v>1</v>
      </c>
      <c r="AJ67" s="66">
        <v>4</v>
      </c>
    </row>
    <row r="68" spans="1:36" ht="15.75" x14ac:dyDescent="0.25">
      <c r="A68" s="65" t="s">
        <v>159</v>
      </c>
      <c r="B68" s="65" t="s">
        <v>40</v>
      </c>
      <c r="C68" s="65" t="s">
        <v>27</v>
      </c>
      <c r="D68" s="84">
        <v>41519</v>
      </c>
      <c r="E68" s="65" t="s">
        <v>86</v>
      </c>
      <c r="F68" s="65" t="s">
        <v>32</v>
      </c>
      <c r="G68" s="65" t="s">
        <v>32</v>
      </c>
      <c r="H68" s="65" t="s">
        <v>32</v>
      </c>
      <c r="I68" s="65" t="s">
        <v>32</v>
      </c>
      <c r="J68" s="65" t="s">
        <v>32</v>
      </c>
      <c r="K68" s="66" t="s">
        <v>108</v>
      </c>
      <c r="L68" s="66">
        <v>0</v>
      </c>
      <c r="M68" s="66">
        <v>0</v>
      </c>
      <c r="N68" s="66">
        <v>0</v>
      </c>
      <c r="O68" s="66">
        <v>1</v>
      </c>
      <c r="P68" s="66">
        <v>1</v>
      </c>
      <c r="Q68" s="66">
        <v>0</v>
      </c>
      <c r="R68" s="66">
        <v>0</v>
      </c>
      <c r="S68" s="66">
        <v>38</v>
      </c>
      <c r="T68" s="66">
        <v>38</v>
      </c>
      <c r="U68" s="66">
        <v>50.5</v>
      </c>
      <c r="V68" s="66">
        <v>1.52</v>
      </c>
      <c r="W68" s="66">
        <v>1</v>
      </c>
      <c r="X68" s="66">
        <v>0</v>
      </c>
      <c r="Y68" s="66">
        <v>5</v>
      </c>
      <c r="Z68" s="66">
        <v>1</v>
      </c>
      <c r="AA68" s="66">
        <v>8</v>
      </c>
      <c r="AB68" s="66">
        <v>1</v>
      </c>
      <c r="AC68" s="66">
        <v>0</v>
      </c>
      <c r="AD68" s="66">
        <v>2</v>
      </c>
      <c r="AE68" s="66">
        <v>9</v>
      </c>
      <c r="AF68" s="66"/>
      <c r="AG68" s="66"/>
      <c r="AH68" s="66">
        <v>1</v>
      </c>
      <c r="AI68" s="66">
        <v>1</v>
      </c>
      <c r="AJ68" s="66">
        <v>8</v>
      </c>
    </row>
    <row r="69" spans="1:36" ht="15.75" x14ac:dyDescent="0.25">
      <c r="A69" s="65" t="s">
        <v>160</v>
      </c>
      <c r="B69" s="65" t="s">
        <v>90</v>
      </c>
      <c r="C69" s="65" t="s">
        <v>27</v>
      </c>
      <c r="D69" s="84">
        <v>41519</v>
      </c>
      <c r="E69" s="65" t="s">
        <v>86</v>
      </c>
      <c r="F69" s="65" t="s">
        <v>32</v>
      </c>
      <c r="G69" s="65" t="s">
        <v>84</v>
      </c>
      <c r="H69" s="65" t="s">
        <v>32</v>
      </c>
      <c r="I69" s="65" t="s">
        <v>32</v>
      </c>
      <c r="J69" s="65" t="s">
        <v>32</v>
      </c>
      <c r="K69" s="66" t="s">
        <v>26</v>
      </c>
      <c r="L69" s="66">
        <v>0</v>
      </c>
      <c r="M69" s="66">
        <v>0</v>
      </c>
      <c r="N69" s="66">
        <v>0</v>
      </c>
      <c r="O69" s="66">
        <v>0</v>
      </c>
      <c r="P69" s="66">
        <v>1</v>
      </c>
      <c r="Q69" s="66">
        <v>0</v>
      </c>
      <c r="R69" s="66">
        <v>0</v>
      </c>
      <c r="S69" s="66">
        <v>21</v>
      </c>
      <c r="T69" s="66">
        <v>21</v>
      </c>
      <c r="U69" s="66">
        <v>30</v>
      </c>
      <c r="V69" s="66">
        <v>-4.42</v>
      </c>
      <c r="W69" s="66">
        <v>0</v>
      </c>
      <c r="X69" s="66">
        <v>0</v>
      </c>
      <c r="Y69" s="66">
        <v>0</v>
      </c>
      <c r="Z69" s="66">
        <v>1</v>
      </c>
      <c r="AA69" s="66">
        <v>9</v>
      </c>
      <c r="AB69" s="66">
        <v>0</v>
      </c>
      <c r="AC69" s="66"/>
      <c r="AD69" s="66"/>
      <c r="AE69" s="66"/>
      <c r="AF69" s="66"/>
      <c r="AG69" s="66"/>
      <c r="AH69" s="66">
        <v>1</v>
      </c>
      <c r="AI69" s="66">
        <v>1</v>
      </c>
      <c r="AJ69" s="66">
        <v>7</v>
      </c>
    </row>
    <row r="70" spans="1:36" ht="15.75" x14ac:dyDescent="0.25">
      <c r="A70" s="65" t="s">
        <v>161</v>
      </c>
      <c r="B70" s="65" t="s">
        <v>90</v>
      </c>
      <c r="C70" s="65" t="s">
        <v>27</v>
      </c>
      <c r="D70" s="84">
        <v>41519</v>
      </c>
      <c r="E70" s="65" t="s">
        <v>86</v>
      </c>
      <c r="F70" s="65" t="s">
        <v>32</v>
      </c>
      <c r="G70" s="65" t="s">
        <v>32</v>
      </c>
      <c r="H70" s="65" t="s">
        <v>32</v>
      </c>
      <c r="I70" s="65" t="s">
        <v>32</v>
      </c>
      <c r="J70" s="65" t="s">
        <v>32</v>
      </c>
      <c r="K70" s="66" t="s">
        <v>40</v>
      </c>
      <c r="L70" s="66">
        <v>0</v>
      </c>
      <c r="M70" s="66">
        <v>0</v>
      </c>
      <c r="N70" s="66">
        <v>1</v>
      </c>
      <c r="O70" s="66">
        <v>1</v>
      </c>
      <c r="P70" s="66">
        <v>1</v>
      </c>
      <c r="Q70" s="66">
        <v>0</v>
      </c>
      <c r="R70" s="66">
        <v>0</v>
      </c>
      <c r="S70" s="66">
        <v>30</v>
      </c>
      <c r="T70" s="66">
        <v>30</v>
      </c>
      <c r="U70" s="66">
        <v>34.5</v>
      </c>
      <c r="V70" s="66">
        <v>-1</v>
      </c>
      <c r="W70" s="66">
        <v>0</v>
      </c>
      <c r="X70" s="66">
        <v>0</v>
      </c>
      <c r="Y70" s="66">
        <v>0</v>
      </c>
      <c r="Z70" s="66">
        <v>1</v>
      </c>
      <c r="AA70" s="66">
        <v>5</v>
      </c>
      <c r="AB70" s="66">
        <v>0</v>
      </c>
      <c r="AC70" s="66">
        <v>1</v>
      </c>
      <c r="AD70" s="66">
        <v>2</v>
      </c>
      <c r="AE70" s="66">
        <v>10</v>
      </c>
      <c r="AF70" s="66"/>
      <c r="AG70" s="66"/>
      <c r="AH70" s="66">
        <v>1</v>
      </c>
      <c r="AI70" s="66">
        <v>2</v>
      </c>
      <c r="AJ70" s="66">
        <v>9</v>
      </c>
    </row>
    <row r="71" spans="1:36" ht="15.75" x14ac:dyDescent="0.25">
      <c r="A71" s="65" t="s">
        <v>162</v>
      </c>
      <c r="B71" s="65" t="s">
        <v>90</v>
      </c>
      <c r="C71" s="65" t="s">
        <v>27</v>
      </c>
      <c r="D71" s="84">
        <v>42618</v>
      </c>
      <c r="E71" s="65" t="s">
        <v>93</v>
      </c>
      <c r="F71" s="65" t="s">
        <v>32</v>
      </c>
      <c r="G71" s="65" t="s">
        <v>32</v>
      </c>
      <c r="H71" s="65" t="s">
        <v>32</v>
      </c>
      <c r="I71" s="65" t="s">
        <v>84</v>
      </c>
      <c r="J71" s="65" t="s">
        <v>32</v>
      </c>
      <c r="K71" s="66"/>
      <c r="L71" s="66">
        <v>0</v>
      </c>
      <c r="M71" s="66">
        <v>0</v>
      </c>
      <c r="N71" s="66">
        <v>1</v>
      </c>
      <c r="O71" s="66">
        <v>1</v>
      </c>
      <c r="P71" s="66">
        <v>1</v>
      </c>
      <c r="Q71" s="66">
        <v>0</v>
      </c>
      <c r="R71" s="66">
        <v>0</v>
      </c>
      <c r="S71" s="66">
        <v>50</v>
      </c>
      <c r="T71" s="66">
        <v>50</v>
      </c>
      <c r="U71" s="66">
        <v>58</v>
      </c>
      <c r="V71" s="66"/>
      <c r="W71" s="66">
        <v>0</v>
      </c>
      <c r="X71" s="66">
        <v>0</v>
      </c>
      <c r="Y71" s="66">
        <v>0</v>
      </c>
      <c r="Z71" s="66">
        <v>1</v>
      </c>
      <c r="AA71" s="66">
        <v>9</v>
      </c>
      <c r="AB71" s="66">
        <v>0</v>
      </c>
      <c r="AC71" s="66">
        <v>1</v>
      </c>
      <c r="AD71" s="66">
        <v>2</v>
      </c>
      <c r="AE71" s="66">
        <v>13</v>
      </c>
      <c r="AF71" s="66"/>
      <c r="AG71" s="66"/>
      <c r="AH71" s="66">
        <v>1</v>
      </c>
      <c r="AI71" s="66">
        <v>1</v>
      </c>
      <c r="AJ71" s="66">
        <v>5</v>
      </c>
    </row>
    <row r="72" spans="1:36" ht="15.75" x14ac:dyDescent="0.25">
      <c r="A72" s="65" t="s">
        <v>163</v>
      </c>
      <c r="B72" s="65" t="s">
        <v>90</v>
      </c>
      <c r="C72" s="65" t="s">
        <v>27</v>
      </c>
      <c r="D72" s="84">
        <v>41519</v>
      </c>
      <c r="E72" s="65" t="s">
        <v>86</v>
      </c>
      <c r="F72" s="65" t="s">
        <v>32</v>
      </c>
      <c r="G72" s="65" t="s">
        <v>84</v>
      </c>
      <c r="H72" s="65" t="s">
        <v>32</v>
      </c>
      <c r="I72" s="65" t="s">
        <v>32</v>
      </c>
      <c r="J72" s="65" t="s">
        <v>32</v>
      </c>
      <c r="K72" s="66" t="s">
        <v>26</v>
      </c>
      <c r="L72" s="66">
        <v>0</v>
      </c>
      <c r="M72" s="66">
        <v>0</v>
      </c>
      <c r="N72" s="66">
        <v>0</v>
      </c>
      <c r="O72" s="66">
        <v>1</v>
      </c>
      <c r="P72" s="66">
        <v>1</v>
      </c>
      <c r="Q72" s="66">
        <v>0</v>
      </c>
      <c r="R72" s="66">
        <v>0</v>
      </c>
      <c r="S72" s="66">
        <v>29</v>
      </c>
      <c r="T72" s="66">
        <v>31</v>
      </c>
      <c r="U72" s="66">
        <v>37.25</v>
      </c>
      <c r="V72" s="66">
        <v>-2.91</v>
      </c>
      <c r="W72" s="66">
        <v>0</v>
      </c>
      <c r="X72" s="66">
        <v>0</v>
      </c>
      <c r="Y72" s="66">
        <v>3</v>
      </c>
      <c r="Z72" s="66">
        <v>0</v>
      </c>
      <c r="AA72" s="66">
        <v>4</v>
      </c>
      <c r="AB72" s="66">
        <v>0</v>
      </c>
      <c r="AC72" s="66">
        <v>1</v>
      </c>
      <c r="AD72" s="66">
        <v>2</v>
      </c>
      <c r="AE72" s="66">
        <v>11</v>
      </c>
      <c r="AF72" s="66"/>
      <c r="AG72" s="66"/>
      <c r="AH72" s="66">
        <v>1</v>
      </c>
      <c r="AI72" s="66">
        <v>1</v>
      </c>
      <c r="AJ72" s="66">
        <v>5</v>
      </c>
    </row>
    <row r="73" spans="1:36" ht="15.75" x14ac:dyDescent="0.25">
      <c r="A73" s="65" t="s">
        <v>164</v>
      </c>
      <c r="B73" s="65" t="s">
        <v>40</v>
      </c>
      <c r="C73" s="65" t="s">
        <v>27</v>
      </c>
      <c r="D73" s="84">
        <v>41519</v>
      </c>
      <c r="E73" s="65" t="s">
        <v>86</v>
      </c>
      <c r="F73" s="65" t="s">
        <v>32</v>
      </c>
      <c r="G73" s="65" t="s">
        <v>84</v>
      </c>
      <c r="H73" s="65" t="s">
        <v>32</v>
      </c>
      <c r="I73" s="65" t="s">
        <v>32</v>
      </c>
      <c r="J73" s="65" t="s">
        <v>32</v>
      </c>
      <c r="K73" s="66" t="s">
        <v>26</v>
      </c>
      <c r="L73" s="66">
        <v>0</v>
      </c>
      <c r="M73" s="66">
        <v>0</v>
      </c>
      <c r="N73" s="66">
        <v>0</v>
      </c>
      <c r="O73" s="66">
        <v>0</v>
      </c>
      <c r="P73" s="66">
        <v>1</v>
      </c>
      <c r="Q73" s="66">
        <v>0</v>
      </c>
      <c r="R73" s="66">
        <v>0</v>
      </c>
      <c r="S73" s="66">
        <v>23</v>
      </c>
      <c r="T73" s="66">
        <v>23</v>
      </c>
      <c r="U73" s="66">
        <v>33</v>
      </c>
      <c r="V73" s="66">
        <v>-2.3199999999999998</v>
      </c>
      <c r="W73" s="66">
        <v>0</v>
      </c>
      <c r="X73" s="66">
        <v>0</v>
      </c>
      <c r="Y73" s="66">
        <v>4</v>
      </c>
      <c r="Z73" s="66">
        <v>1</v>
      </c>
      <c r="AA73" s="66">
        <v>7</v>
      </c>
      <c r="AB73" s="66">
        <v>0</v>
      </c>
      <c r="AC73" s="66"/>
      <c r="AD73" s="66"/>
      <c r="AE73" s="66"/>
      <c r="AF73" s="66"/>
      <c r="AG73" s="66"/>
      <c r="AH73" s="66"/>
      <c r="AI73" s="66"/>
      <c r="AJ73" s="66"/>
    </row>
    <row r="74" spans="1:36" ht="15.75" x14ac:dyDescent="0.25">
      <c r="A74" s="65" t="s">
        <v>165</v>
      </c>
      <c r="B74" s="65" t="s">
        <v>90</v>
      </c>
      <c r="C74" s="65" t="s">
        <v>27</v>
      </c>
      <c r="D74" s="84">
        <v>41519</v>
      </c>
      <c r="E74" s="65" t="s">
        <v>86</v>
      </c>
      <c r="F74" s="65" t="s">
        <v>32</v>
      </c>
      <c r="G74" s="65" t="s">
        <v>32</v>
      </c>
      <c r="H74" s="65" t="s">
        <v>32</v>
      </c>
      <c r="I74" s="65" t="s">
        <v>27</v>
      </c>
      <c r="J74" s="65" t="s">
        <v>32</v>
      </c>
      <c r="K74" s="66" t="s">
        <v>40</v>
      </c>
      <c r="L74" s="66">
        <v>0</v>
      </c>
      <c r="M74" s="66">
        <v>0</v>
      </c>
      <c r="N74" s="66">
        <v>1</v>
      </c>
      <c r="O74" s="66">
        <v>1</v>
      </c>
      <c r="P74" s="66">
        <v>1</v>
      </c>
      <c r="Q74" s="66">
        <v>0</v>
      </c>
      <c r="R74" s="66">
        <v>0</v>
      </c>
      <c r="S74" s="66">
        <v>38</v>
      </c>
      <c r="T74" s="66">
        <v>38</v>
      </c>
      <c r="U74" s="66">
        <v>45</v>
      </c>
      <c r="V74" s="66">
        <v>-0.35</v>
      </c>
      <c r="W74" s="66">
        <v>0</v>
      </c>
      <c r="X74" s="66">
        <v>0</v>
      </c>
      <c r="Y74" s="66">
        <v>0</v>
      </c>
      <c r="Z74" s="66">
        <v>1</v>
      </c>
      <c r="AA74" s="66">
        <v>7</v>
      </c>
      <c r="AB74" s="66">
        <v>0</v>
      </c>
      <c r="AC74" s="66">
        <v>1</v>
      </c>
      <c r="AD74" s="66">
        <v>2</v>
      </c>
      <c r="AE74" s="66">
        <v>12</v>
      </c>
      <c r="AF74" s="66"/>
      <c r="AG74" s="66"/>
      <c r="AH74" s="66">
        <v>1</v>
      </c>
      <c r="AI74" s="66">
        <v>1</v>
      </c>
      <c r="AJ74" s="66">
        <v>6</v>
      </c>
    </row>
    <row r="75" spans="1:36" ht="15.75" x14ac:dyDescent="0.25">
      <c r="A75" s="65" t="s">
        <v>166</v>
      </c>
      <c r="B75" s="65" t="s">
        <v>40</v>
      </c>
      <c r="C75" s="65" t="s">
        <v>84</v>
      </c>
      <c r="D75" s="84">
        <v>41519</v>
      </c>
      <c r="E75" s="65" t="s">
        <v>86</v>
      </c>
      <c r="F75" s="65" t="s">
        <v>32</v>
      </c>
      <c r="G75" s="65" t="s">
        <v>32</v>
      </c>
      <c r="H75" s="65" t="s">
        <v>32</v>
      </c>
      <c r="I75" s="65" t="s">
        <v>32</v>
      </c>
      <c r="J75" s="65" t="s">
        <v>32</v>
      </c>
      <c r="K75" s="66" t="s">
        <v>40</v>
      </c>
      <c r="L75" s="66">
        <v>0</v>
      </c>
      <c r="M75" s="66">
        <v>0</v>
      </c>
      <c r="N75" s="66">
        <v>0</v>
      </c>
      <c r="O75" s="66">
        <v>1</v>
      </c>
      <c r="P75" s="66">
        <v>1</v>
      </c>
      <c r="Q75" s="66">
        <v>0</v>
      </c>
      <c r="R75" s="66">
        <v>0</v>
      </c>
      <c r="S75" s="66">
        <v>30</v>
      </c>
      <c r="T75" s="66">
        <v>32</v>
      </c>
      <c r="U75" s="66">
        <v>43.25</v>
      </c>
      <c r="V75" s="66">
        <v>7.0000000000000007E-2</v>
      </c>
      <c r="W75" s="66">
        <v>0</v>
      </c>
      <c r="X75" s="66">
        <v>0</v>
      </c>
      <c r="Y75" s="66">
        <v>3</v>
      </c>
      <c r="Z75" s="66">
        <v>1</v>
      </c>
      <c r="AA75" s="66">
        <v>9</v>
      </c>
      <c r="AB75" s="66">
        <v>0</v>
      </c>
      <c r="AC75" s="66">
        <v>0</v>
      </c>
      <c r="AD75" s="66">
        <v>3</v>
      </c>
      <c r="AE75" s="66">
        <v>8</v>
      </c>
      <c r="AF75" s="66"/>
      <c r="AG75" s="66"/>
      <c r="AH75" s="66"/>
      <c r="AI75" s="66"/>
      <c r="AJ75" s="66"/>
    </row>
    <row r="76" spans="1:36" ht="15.75" x14ac:dyDescent="0.25">
      <c r="A76" s="65" t="s">
        <v>167</v>
      </c>
      <c r="B76" s="65" t="s">
        <v>90</v>
      </c>
      <c r="C76" s="65" t="s">
        <v>27</v>
      </c>
      <c r="D76" s="84">
        <v>42618</v>
      </c>
      <c r="E76" s="65" t="s">
        <v>86</v>
      </c>
      <c r="F76" s="65" t="s">
        <v>32</v>
      </c>
      <c r="G76" s="65" t="s">
        <v>32</v>
      </c>
      <c r="H76" s="65" t="s">
        <v>32</v>
      </c>
      <c r="I76" s="65" t="s">
        <v>27</v>
      </c>
      <c r="J76" s="65" t="s">
        <v>32</v>
      </c>
      <c r="K76" s="66"/>
      <c r="L76" s="66">
        <v>0</v>
      </c>
      <c r="M76" s="66">
        <v>0</v>
      </c>
      <c r="N76" s="66">
        <v>1</v>
      </c>
      <c r="O76" s="66">
        <v>1</v>
      </c>
      <c r="P76" s="66">
        <v>1</v>
      </c>
      <c r="Q76" s="66">
        <v>0</v>
      </c>
      <c r="R76" s="66">
        <v>0</v>
      </c>
      <c r="S76" s="66">
        <v>49</v>
      </c>
      <c r="T76" s="66">
        <v>49</v>
      </c>
      <c r="U76" s="66">
        <v>57.5</v>
      </c>
      <c r="V76" s="66">
        <v>-0.64</v>
      </c>
      <c r="W76" s="66">
        <v>0</v>
      </c>
      <c r="X76" s="66">
        <v>0</v>
      </c>
      <c r="Y76" s="66">
        <v>0</v>
      </c>
      <c r="Z76" s="66">
        <v>1</v>
      </c>
      <c r="AA76" s="66">
        <v>9</v>
      </c>
      <c r="AB76" s="66">
        <v>0</v>
      </c>
      <c r="AC76" s="66">
        <v>1</v>
      </c>
      <c r="AD76" s="66">
        <v>2</v>
      </c>
      <c r="AE76" s="66">
        <v>13</v>
      </c>
      <c r="AF76" s="66"/>
      <c r="AG76" s="66"/>
      <c r="AH76" s="66">
        <v>1</v>
      </c>
      <c r="AI76" s="66">
        <v>1</v>
      </c>
      <c r="AJ76" s="66">
        <v>6</v>
      </c>
    </row>
    <row r="77" spans="1:36" ht="15.75" x14ac:dyDescent="0.25">
      <c r="A77" s="65" t="s">
        <v>168</v>
      </c>
      <c r="B77" s="65" t="s">
        <v>90</v>
      </c>
      <c r="C77" s="65" t="s">
        <v>27</v>
      </c>
      <c r="D77" s="84">
        <v>41519</v>
      </c>
      <c r="E77" s="65" t="s">
        <v>86</v>
      </c>
      <c r="F77" s="65" t="s">
        <v>32</v>
      </c>
      <c r="G77" s="65" t="s">
        <v>32</v>
      </c>
      <c r="H77" s="65" t="s">
        <v>32</v>
      </c>
      <c r="I77" s="65" t="s">
        <v>32</v>
      </c>
      <c r="J77" s="65" t="s">
        <v>32</v>
      </c>
      <c r="K77" s="66" t="s">
        <v>40</v>
      </c>
      <c r="L77" s="66">
        <v>0</v>
      </c>
      <c r="M77" s="66">
        <v>0</v>
      </c>
      <c r="N77" s="66">
        <v>0</v>
      </c>
      <c r="O77" s="66">
        <v>1</v>
      </c>
      <c r="P77" s="66">
        <v>1</v>
      </c>
      <c r="Q77" s="66">
        <v>0</v>
      </c>
      <c r="R77" s="66">
        <v>0</v>
      </c>
      <c r="S77" s="66">
        <v>33</v>
      </c>
      <c r="T77" s="66">
        <v>33</v>
      </c>
      <c r="U77" s="66">
        <v>44</v>
      </c>
      <c r="V77" s="66">
        <v>-0.19</v>
      </c>
      <c r="W77" s="66">
        <v>0</v>
      </c>
      <c r="X77" s="66">
        <v>0</v>
      </c>
      <c r="Y77" s="66">
        <v>2</v>
      </c>
      <c r="Z77" s="66">
        <v>1</v>
      </c>
      <c r="AA77" s="66">
        <v>9</v>
      </c>
      <c r="AB77" s="66">
        <v>0</v>
      </c>
      <c r="AC77" s="66">
        <v>0</v>
      </c>
      <c r="AD77" s="66">
        <v>2</v>
      </c>
      <c r="AE77" s="66">
        <v>9</v>
      </c>
      <c r="AF77" s="66"/>
      <c r="AG77" s="66"/>
      <c r="AH77" s="66">
        <v>0</v>
      </c>
      <c r="AI77" s="66">
        <v>1</v>
      </c>
      <c r="AJ77" s="66">
        <v>1</v>
      </c>
    </row>
    <row r="78" spans="1:36" ht="15.75" x14ac:dyDescent="0.25">
      <c r="A78" s="65" t="s">
        <v>169</v>
      </c>
      <c r="B78" s="65" t="s">
        <v>40</v>
      </c>
      <c r="C78" s="65" t="s">
        <v>27</v>
      </c>
      <c r="D78" s="84">
        <v>41519</v>
      </c>
      <c r="E78" s="65" t="s">
        <v>86</v>
      </c>
      <c r="F78" s="65" t="s">
        <v>32</v>
      </c>
      <c r="G78" s="65" t="s">
        <v>84</v>
      </c>
      <c r="H78" s="65" t="s">
        <v>32</v>
      </c>
      <c r="I78" s="65" t="s">
        <v>27</v>
      </c>
      <c r="J78" s="65" t="s">
        <v>32</v>
      </c>
      <c r="K78" s="66" t="s">
        <v>26</v>
      </c>
      <c r="L78" s="66">
        <v>0</v>
      </c>
      <c r="M78" s="66">
        <v>0</v>
      </c>
      <c r="N78" s="66">
        <v>0</v>
      </c>
      <c r="O78" s="66">
        <v>0</v>
      </c>
      <c r="P78" s="66">
        <v>1</v>
      </c>
      <c r="Q78" s="66">
        <v>0</v>
      </c>
      <c r="R78" s="66">
        <v>0</v>
      </c>
      <c r="S78" s="66">
        <v>22</v>
      </c>
      <c r="T78" s="66">
        <v>22</v>
      </c>
      <c r="U78" s="66">
        <v>23.5</v>
      </c>
      <c r="V78" s="66">
        <v>-4.04</v>
      </c>
      <c r="W78" s="66">
        <v>0</v>
      </c>
      <c r="X78" s="66">
        <v>0</v>
      </c>
      <c r="Y78" s="66">
        <v>0</v>
      </c>
      <c r="Z78" s="66">
        <v>0</v>
      </c>
      <c r="AA78" s="66">
        <v>2</v>
      </c>
      <c r="AB78" s="66">
        <v>0</v>
      </c>
      <c r="AC78" s="66">
        <v>0</v>
      </c>
      <c r="AD78" s="66">
        <v>1</v>
      </c>
      <c r="AE78" s="66">
        <v>6</v>
      </c>
      <c r="AF78" s="66"/>
      <c r="AG78" s="66"/>
      <c r="AH78" s="66">
        <v>1</v>
      </c>
      <c r="AI78" s="66">
        <v>1</v>
      </c>
      <c r="AJ78" s="66">
        <v>8</v>
      </c>
    </row>
    <row r="79" spans="1:36" ht="15.75" x14ac:dyDescent="0.25">
      <c r="A79" s="65" t="s">
        <v>170</v>
      </c>
      <c r="B79" s="65" t="s">
        <v>40</v>
      </c>
      <c r="C79" s="65" t="s">
        <v>27</v>
      </c>
      <c r="D79" s="84">
        <v>41519</v>
      </c>
      <c r="E79" s="65" t="s">
        <v>86</v>
      </c>
      <c r="F79" s="65" t="s">
        <v>32</v>
      </c>
      <c r="G79" s="65" t="s">
        <v>84</v>
      </c>
      <c r="H79" s="65" t="s">
        <v>32</v>
      </c>
      <c r="I79" s="65" t="s">
        <v>32</v>
      </c>
      <c r="J79" s="65" t="s">
        <v>32</v>
      </c>
      <c r="K79" s="66" t="s">
        <v>26</v>
      </c>
      <c r="L79" s="66">
        <v>0</v>
      </c>
      <c r="M79" s="66">
        <v>0</v>
      </c>
      <c r="N79" s="66">
        <v>0</v>
      </c>
      <c r="O79" s="66">
        <v>1</v>
      </c>
      <c r="P79" s="66">
        <v>1</v>
      </c>
      <c r="Q79" s="66">
        <v>0</v>
      </c>
      <c r="R79" s="66">
        <v>0</v>
      </c>
      <c r="S79" s="66">
        <v>29</v>
      </c>
      <c r="T79" s="66">
        <v>29</v>
      </c>
      <c r="U79" s="66">
        <v>34</v>
      </c>
      <c r="V79" s="66">
        <v>-2.99</v>
      </c>
      <c r="W79" s="66">
        <v>0</v>
      </c>
      <c r="X79" s="66">
        <v>0</v>
      </c>
      <c r="Y79" s="66">
        <v>2</v>
      </c>
      <c r="Z79" s="66">
        <v>0</v>
      </c>
      <c r="AA79" s="66">
        <v>3</v>
      </c>
      <c r="AB79" s="66">
        <v>0</v>
      </c>
      <c r="AC79" s="66">
        <v>1</v>
      </c>
      <c r="AD79" s="66">
        <v>2</v>
      </c>
      <c r="AE79" s="66">
        <v>10</v>
      </c>
      <c r="AF79" s="66"/>
      <c r="AG79" s="66"/>
      <c r="AH79" s="66">
        <v>0</v>
      </c>
      <c r="AI79" s="66">
        <v>1</v>
      </c>
      <c r="AJ79" s="66">
        <v>3</v>
      </c>
    </row>
    <row r="80" spans="1:36" ht="15.75" x14ac:dyDescent="0.25">
      <c r="A80" s="65" t="s">
        <v>171</v>
      </c>
      <c r="B80" s="65" t="s">
        <v>90</v>
      </c>
      <c r="C80" s="65" t="s">
        <v>27</v>
      </c>
      <c r="D80" s="84">
        <v>42493</v>
      </c>
      <c r="E80" s="65" t="s">
        <v>86</v>
      </c>
      <c r="F80" s="65" t="s">
        <v>32</v>
      </c>
      <c r="G80" s="65" t="s">
        <v>32</v>
      </c>
      <c r="H80" s="65" t="s">
        <v>32</v>
      </c>
      <c r="I80" s="65" t="s">
        <v>27</v>
      </c>
      <c r="J80" s="65" t="s">
        <v>32</v>
      </c>
      <c r="K80" s="66" t="s">
        <v>40</v>
      </c>
      <c r="L80" s="66">
        <v>0</v>
      </c>
      <c r="M80" s="66">
        <v>0</v>
      </c>
      <c r="N80" s="66">
        <v>0</v>
      </c>
      <c r="O80" s="66">
        <v>1</v>
      </c>
      <c r="P80" s="66">
        <v>1</v>
      </c>
      <c r="Q80" s="66">
        <v>0</v>
      </c>
      <c r="R80" s="66">
        <v>0</v>
      </c>
      <c r="S80" s="66">
        <v>22</v>
      </c>
      <c r="T80" s="66">
        <v>24</v>
      </c>
      <c r="U80" s="66">
        <v>28.25</v>
      </c>
      <c r="V80" s="66">
        <v>-1.24</v>
      </c>
      <c r="W80" s="66">
        <v>0</v>
      </c>
      <c r="X80" s="66">
        <v>0</v>
      </c>
      <c r="Y80" s="66">
        <v>4</v>
      </c>
      <c r="Z80" s="66">
        <v>0</v>
      </c>
      <c r="AA80" s="66">
        <v>1</v>
      </c>
      <c r="AB80" s="66">
        <v>0</v>
      </c>
      <c r="AC80" s="66">
        <v>0</v>
      </c>
      <c r="AD80" s="66">
        <v>2</v>
      </c>
      <c r="AE80" s="66">
        <v>7</v>
      </c>
      <c r="AF80" s="66"/>
      <c r="AG80" s="66"/>
      <c r="AH80" s="66">
        <v>0</v>
      </c>
      <c r="AI80" s="66">
        <v>1</v>
      </c>
      <c r="AJ80" s="66">
        <v>4</v>
      </c>
    </row>
    <row r="81" spans="1:36" ht="15.75" x14ac:dyDescent="0.25">
      <c r="A81" s="65" t="s">
        <v>172</v>
      </c>
      <c r="B81" s="65" t="s">
        <v>90</v>
      </c>
      <c r="C81" s="65" t="s">
        <v>27</v>
      </c>
      <c r="D81" s="84">
        <v>41519</v>
      </c>
      <c r="E81" s="65" t="s">
        <v>86</v>
      </c>
      <c r="F81" s="65" t="s">
        <v>32</v>
      </c>
      <c r="G81" s="65" t="s">
        <v>32</v>
      </c>
      <c r="H81" s="65" t="s">
        <v>32</v>
      </c>
      <c r="I81" s="65" t="s">
        <v>32</v>
      </c>
      <c r="J81" s="65" t="s">
        <v>32</v>
      </c>
      <c r="K81" s="66" t="s">
        <v>26</v>
      </c>
      <c r="L81" s="66">
        <v>0</v>
      </c>
      <c r="M81" s="66">
        <v>0</v>
      </c>
      <c r="N81" s="66">
        <v>1</v>
      </c>
      <c r="O81" s="66">
        <v>1</v>
      </c>
      <c r="P81" s="66">
        <v>1</v>
      </c>
      <c r="Q81" s="66">
        <v>0</v>
      </c>
      <c r="R81" s="66">
        <v>0</v>
      </c>
      <c r="S81" s="66">
        <v>33</v>
      </c>
      <c r="T81" s="66">
        <v>33</v>
      </c>
      <c r="U81" s="66">
        <v>40</v>
      </c>
      <c r="V81" s="66">
        <v>-2.15</v>
      </c>
      <c r="W81" s="66">
        <v>0</v>
      </c>
      <c r="X81" s="66">
        <v>0</v>
      </c>
      <c r="Y81" s="66">
        <v>0</v>
      </c>
      <c r="Z81" s="66">
        <v>1</v>
      </c>
      <c r="AA81" s="66">
        <v>7</v>
      </c>
      <c r="AB81" s="66">
        <v>0</v>
      </c>
      <c r="AC81" s="66">
        <v>1</v>
      </c>
      <c r="AD81" s="66">
        <v>2</v>
      </c>
      <c r="AE81" s="66">
        <v>12</v>
      </c>
      <c r="AF81" s="66"/>
      <c r="AG81" s="66"/>
      <c r="AH81" s="66">
        <v>1</v>
      </c>
      <c r="AI81" s="66">
        <v>1</v>
      </c>
      <c r="AJ81" s="66">
        <v>8</v>
      </c>
    </row>
    <row r="82" spans="1:36" ht="15.75" x14ac:dyDescent="0.25">
      <c r="A82" s="65" t="s">
        <v>173</v>
      </c>
      <c r="B82" s="65" t="s">
        <v>40</v>
      </c>
      <c r="C82" s="65" t="s">
        <v>27</v>
      </c>
      <c r="D82" s="84">
        <v>41519</v>
      </c>
      <c r="E82" s="65" t="s">
        <v>86</v>
      </c>
      <c r="F82" s="65" t="s">
        <v>32</v>
      </c>
      <c r="G82" s="65" t="s">
        <v>84</v>
      </c>
      <c r="H82" s="65" t="s">
        <v>32</v>
      </c>
      <c r="I82" s="65" t="s">
        <v>32</v>
      </c>
      <c r="J82" s="65" t="s">
        <v>32</v>
      </c>
      <c r="K82" s="66" t="s">
        <v>26</v>
      </c>
      <c r="L82" s="66">
        <v>0</v>
      </c>
      <c r="M82" s="66">
        <v>0</v>
      </c>
      <c r="N82" s="66">
        <v>0</v>
      </c>
      <c r="O82" s="66">
        <v>0</v>
      </c>
      <c r="P82" s="66">
        <v>1</v>
      </c>
      <c r="Q82" s="66">
        <v>0</v>
      </c>
      <c r="R82" s="66">
        <v>0</v>
      </c>
      <c r="S82" s="66">
        <v>23</v>
      </c>
      <c r="T82" s="66">
        <v>23</v>
      </c>
      <c r="U82" s="66">
        <v>31</v>
      </c>
      <c r="V82" s="66">
        <v>-3.05</v>
      </c>
      <c r="W82" s="66">
        <v>0</v>
      </c>
      <c r="X82" s="66">
        <v>0</v>
      </c>
      <c r="Y82" s="66">
        <v>0</v>
      </c>
      <c r="Z82" s="66">
        <v>1</v>
      </c>
      <c r="AA82" s="66">
        <v>8</v>
      </c>
      <c r="AB82" s="66">
        <v>0</v>
      </c>
      <c r="AC82" s="66">
        <v>0</v>
      </c>
      <c r="AD82" s="66">
        <v>1</v>
      </c>
      <c r="AE82" s="66">
        <v>7</v>
      </c>
      <c r="AF82" s="66"/>
      <c r="AG82" s="66"/>
      <c r="AH82" s="66">
        <v>1</v>
      </c>
      <c r="AI82" s="66">
        <v>1</v>
      </c>
      <c r="AJ82" s="66">
        <v>8</v>
      </c>
    </row>
    <row r="83" spans="1:36" ht="15.75" x14ac:dyDescent="0.25">
      <c r="A83" s="65" t="s">
        <v>174</v>
      </c>
      <c r="B83" s="65" t="s">
        <v>90</v>
      </c>
      <c r="C83" s="65" t="s">
        <v>27</v>
      </c>
      <c r="D83" s="84">
        <v>41519</v>
      </c>
      <c r="E83" s="65" t="s">
        <v>86</v>
      </c>
      <c r="F83" s="65" t="s">
        <v>32</v>
      </c>
      <c r="G83" s="65" t="s">
        <v>32</v>
      </c>
      <c r="H83" s="65" t="s">
        <v>32</v>
      </c>
      <c r="I83" s="65" t="s">
        <v>32</v>
      </c>
      <c r="J83" s="65" t="s">
        <v>84</v>
      </c>
      <c r="K83" s="66" t="s">
        <v>40</v>
      </c>
      <c r="L83" s="66">
        <v>0</v>
      </c>
      <c r="M83" s="66">
        <v>0</v>
      </c>
      <c r="N83" s="66">
        <v>0</v>
      </c>
      <c r="O83" s="66">
        <v>1</v>
      </c>
      <c r="P83" s="66">
        <v>1</v>
      </c>
      <c r="Q83" s="66">
        <v>0</v>
      </c>
      <c r="R83" s="66">
        <v>0</v>
      </c>
      <c r="S83" s="66">
        <v>29</v>
      </c>
      <c r="T83" s="66">
        <v>31</v>
      </c>
      <c r="U83" s="66">
        <v>36.75</v>
      </c>
      <c r="V83" s="66">
        <v>-0.2</v>
      </c>
      <c r="W83" s="66">
        <v>0</v>
      </c>
      <c r="X83" s="66">
        <v>0</v>
      </c>
      <c r="Y83" s="66">
        <v>0</v>
      </c>
      <c r="Z83" s="66">
        <v>1</v>
      </c>
      <c r="AA83" s="66">
        <v>6</v>
      </c>
      <c r="AB83" s="66">
        <v>0</v>
      </c>
      <c r="AC83" s="66">
        <v>1</v>
      </c>
      <c r="AD83" s="66">
        <v>2</v>
      </c>
      <c r="AE83" s="66">
        <v>11</v>
      </c>
      <c r="AF83" s="66"/>
      <c r="AG83" s="66"/>
      <c r="AH83" s="66">
        <v>0</v>
      </c>
      <c r="AI83" s="66">
        <v>1</v>
      </c>
      <c r="AJ83" s="66">
        <v>4</v>
      </c>
    </row>
    <row r="84" spans="1:36" ht="15.75" x14ac:dyDescent="0.25">
      <c r="A84" s="65" t="s">
        <v>175</v>
      </c>
      <c r="B84" s="65" t="s">
        <v>40</v>
      </c>
      <c r="C84" s="65" t="s">
        <v>27</v>
      </c>
      <c r="D84" s="84">
        <v>41519</v>
      </c>
      <c r="E84" s="65" t="s">
        <v>86</v>
      </c>
      <c r="F84" s="65" t="s">
        <v>9</v>
      </c>
      <c r="G84" s="65" t="s">
        <v>32</v>
      </c>
      <c r="H84" s="65" t="s">
        <v>32</v>
      </c>
      <c r="I84" s="65" t="s">
        <v>27</v>
      </c>
      <c r="J84" s="65" t="s">
        <v>32</v>
      </c>
      <c r="K84" s="66" t="s">
        <v>40</v>
      </c>
      <c r="L84" s="66">
        <v>0</v>
      </c>
      <c r="M84" s="66">
        <v>0</v>
      </c>
      <c r="N84" s="66">
        <v>0</v>
      </c>
      <c r="O84" s="66">
        <v>1</v>
      </c>
      <c r="P84" s="66">
        <v>1</v>
      </c>
      <c r="Q84" s="66">
        <v>0</v>
      </c>
      <c r="R84" s="66">
        <v>0</v>
      </c>
      <c r="S84" s="66">
        <v>31</v>
      </c>
      <c r="T84" s="66">
        <v>33</v>
      </c>
      <c r="U84" s="66">
        <v>41.75</v>
      </c>
      <c r="V84" s="66">
        <v>-0.9</v>
      </c>
      <c r="W84" s="66">
        <v>0</v>
      </c>
      <c r="X84" s="66">
        <v>0</v>
      </c>
      <c r="Y84" s="66">
        <v>3</v>
      </c>
      <c r="Z84" s="66">
        <v>1</v>
      </c>
      <c r="AA84" s="66">
        <v>6</v>
      </c>
      <c r="AB84" s="66">
        <v>0</v>
      </c>
      <c r="AC84" s="66">
        <v>0</v>
      </c>
      <c r="AD84" s="66">
        <v>2</v>
      </c>
      <c r="AE84" s="66">
        <v>8</v>
      </c>
      <c r="AF84" s="66"/>
      <c r="AG84" s="66"/>
      <c r="AH84" s="66">
        <v>1</v>
      </c>
      <c r="AI84" s="66">
        <v>1</v>
      </c>
      <c r="AJ84" s="66">
        <v>5</v>
      </c>
    </row>
    <row r="85" spans="1:36" ht="15.75" x14ac:dyDescent="0.25">
      <c r="A85" s="65" t="s">
        <v>176</v>
      </c>
      <c r="B85" s="65" t="s">
        <v>40</v>
      </c>
      <c r="C85" s="65" t="s">
        <v>27</v>
      </c>
      <c r="D85" s="84">
        <v>41519</v>
      </c>
      <c r="E85" s="65" t="s">
        <v>86</v>
      </c>
      <c r="F85" s="65" t="s">
        <v>32</v>
      </c>
      <c r="G85" s="65" t="s">
        <v>32</v>
      </c>
      <c r="H85" s="65" t="s">
        <v>32</v>
      </c>
      <c r="I85" s="65" t="s">
        <v>32</v>
      </c>
      <c r="J85" s="65" t="s">
        <v>32</v>
      </c>
      <c r="K85" s="66" t="s">
        <v>26</v>
      </c>
      <c r="L85" s="66">
        <v>0</v>
      </c>
      <c r="M85" s="66">
        <v>0</v>
      </c>
      <c r="N85" s="66">
        <v>1</v>
      </c>
      <c r="O85" s="66">
        <v>1</v>
      </c>
      <c r="P85" s="66">
        <v>1</v>
      </c>
      <c r="Q85" s="66">
        <v>0</v>
      </c>
      <c r="R85" s="66">
        <v>0</v>
      </c>
      <c r="S85" s="66">
        <v>35</v>
      </c>
      <c r="T85" s="66">
        <v>35</v>
      </c>
      <c r="U85" s="66">
        <v>42</v>
      </c>
      <c r="V85" s="66">
        <v>-1.42</v>
      </c>
      <c r="W85" s="66">
        <v>0</v>
      </c>
      <c r="X85" s="66">
        <v>0</v>
      </c>
      <c r="Y85" s="66">
        <v>0</v>
      </c>
      <c r="Z85" s="66">
        <v>1</v>
      </c>
      <c r="AA85" s="66">
        <v>7</v>
      </c>
      <c r="AB85" s="66">
        <v>0</v>
      </c>
      <c r="AC85" s="66">
        <v>1</v>
      </c>
      <c r="AD85" s="66">
        <v>3</v>
      </c>
      <c r="AE85" s="66">
        <v>20</v>
      </c>
      <c r="AF85" s="66"/>
      <c r="AG85" s="66"/>
      <c r="AH85" s="66"/>
      <c r="AI85" s="66"/>
      <c r="AJ85" s="66"/>
    </row>
    <row r="86" spans="1:36" ht="15.75" x14ac:dyDescent="0.25">
      <c r="A86" s="65" t="s">
        <v>177</v>
      </c>
      <c r="B86" s="65" t="s">
        <v>90</v>
      </c>
      <c r="C86" s="65" t="s">
        <v>27</v>
      </c>
      <c r="D86" s="84">
        <v>41519</v>
      </c>
      <c r="E86" s="65" t="s">
        <v>86</v>
      </c>
      <c r="F86" s="65" t="s">
        <v>32</v>
      </c>
      <c r="G86" s="65" t="s">
        <v>84</v>
      </c>
      <c r="H86" s="65" t="s">
        <v>32</v>
      </c>
      <c r="I86" s="65" t="s">
        <v>27</v>
      </c>
      <c r="J86" s="65" t="s">
        <v>32</v>
      </c>
      <c r="K86" s="66" t="s">
        <v>26</v>
      </c>
      <c r="L86" s="66">
        <v>0</v>
      </c>
      <c r="M86" s="66">
        <v>0</v>
      </c>
      <c r="N86" s="66">
        <v>0</v>
      </c>
      <c r="O86" s="66">
        <v>0</v>
      </c>
      <c r="P86" s="66">
        <v>1</v>
      </c>
      <c r="Q86" s="66">
        <v>0</v>
      </c>
      <c r="R86" s="66">
        <v>0</v>
      </c>
      <c r="S86" s="66">
        <v>24</v>
      </c>
      <c r="T86" s="66">
        <v>24</v>
      </c>
      <c r="U86" s="66">
        <v>33</v>
      </c>
      <c r="V86" s="66">
        <v>-4.33</v>
      </c>
      <c r="W86" s="66">
        <v>0</v>
      </c>
      <c r="X86" s="66">
        <v>0</v>
      </c>
      <c r="Y86" s="66">
        <v>0</v>
      </c>
      <c r="Z86" s="66">
        <v>1</v>
      </c>
      <c r="AA86" s="66">
        <v>9</v>
      </c>
      <c r="AB86" s="66">
        <v>0</v>
      </c>
      <c r="AC86" s="66"/>
      <c r="AD86" s="66"/>
      <c r="AE86" s="66"/>
      <c r="AF86" s="66"/>
      <c r="AG86" s="66"/>
      <c r="AH86" s="66">
        <v>1</v>
      </c>
      <c r="AI86" s="66">
        <v>1</v>
      </c>
      <c r="AJ86" s="66">
        <v>8</v>
      </c>
    </row>
    <row r="87" spans="1:36" ht="15.75" x14ac:dyDescent="0.25">
      <c r="A87" s="65" t="s">
        <v>178</v>
      </c>
      <c r="B87" s="65" t="s">
        <v>90</v>
      </c>
      <c r="C87" s="65" t="s">
        <v>27</v>
      </c>
      <c r="D87" s="84">
        <v>41519</v>
      </c>
      <c r="E87" s="65" t="s">
        <v>82</v>
      </c>
      <c r="F87" s="65" t="s">
        <v>27</v>
      </c>
      <c r="G87" s="65" t="s">
        <v>32</v>
      </c>
      <c r="H87" s="65" t="s">
        <v>32</v>
      </c>
      <c r="I87" s="65" t="s">
        <v>84</v>
      </c>
      <c r="J87" s="65" t="s">
        <v>84</v>
      </c>
      <c r="K87" s="66" t="s">
        <v>40</v>
      </c>
      <c r="L87" s="66">
        <v>0</v>
      </c>
      <c r="M87" s="66">
        <v>0</v>
      </c>
      <c r="N87" s="66">
        <v>0</v>
      </c>
      <c r="O87" s="66">
        <v>0</v>
      </c>
      <c r="P87" s="66">
        <v>1</v>
      </c>
      <c r="Q87" s="66">
        <v>0</v>
      </c>
      <c r="R87" s="66">
        <v>0</v>
      </c>
      <c r="S87" s="66">
        <v>17</v>
      </c>
      <c r="T87" s="66">
        <v>17</v>
      </c>
      <c r="U87" s="66">
        <v>27.5</v>
      </c>
      <c r="V87" s="66">
        <v>-2.75</v>
      </c>
      <c r="W87" s="66">
        <v>0</v>
      </c>
      <c r="X87" s="66">
        <v>0</v>
      </c>
      <c r="Y87" s="66">
        <v>4</v>
      </c>
      <c r="Z87" s="66">
        <v>1</v>
      </c>
      <c r="AA87" s="66">
        <v>7</v>
      </c>
      <c r="AB87" s="66">
        <v>0</v>
      </c>
      <c r="AC87" s="66"/>
      <c r="AD87" s="66"/>
      <c r="AE87" s="66"/>
      <c r="AF87" s="66"/>
      <c r="AG87" s="66"/>
      <c r="AH87" s="66"/>
      <c r="AI87" s="66"/>
      <c r="AJ87" s="66"/>
    </row>
    <row r="88" spans="1:36" ht="15.75" x14ac:dyDescent="0.25">
      <c r="A88" s="65" t="s">
        <v>179</v>
      </c>
      <c r="B88" s="65" t="s">
        <v>40</v>
      </c>
      <c r="C88" s="65" t="s">
        <v>27</v>
      </c>
      <c r="D88" s="84">
        <v>41519</v>
      </c>
      <c r="E88" s="65" t="s">
        <v>86</v>
      </c>
      <c r="F88" s="65" t="s">
        <v>27</v>
      </c>
      <c r="G88" s="65" t="s">
        <v>32</v>
      </c>
      <c r="H88" s="65" t="s">
        <v>32</v>
      </c>
      <c r="I88" s="65" t="s">
        <v>32</v>
      </c>
      <c r="J88" s="65" t="s">
        <v>32</v>
      </c>
      <c r="K88" s="66" t="s">
        <v>40</v>
      </c>
      <c r="L88" s="66">
        <v>0</v>
      </c>
      <c r="M88" s="66">
        <v>0</v>
      </c>
      <c r="N88" s="66">
        <v>0</v>
      </c>
      <c r="O88" s="66">
        <v>1</v>
      </c>
      <c r="P88" s="66">
        <v>1</v>
      </c>
      <c r="Q88" s="66">
        <v>0</v>
      </c>
      <c r="R88" s="66">
        <v>0</v>
      </c>
      <c r="S88" s="66">
        <v>26</v>
      </c>
      <c r="T88" s="66">
        <v>28</v>
      </c>
      <c r="U88" s="66">
        <v>36.75</v>
      </c>
      <c r="V88" s="66">
        <v>0.03</v>
      </c>
      <c r="W88" s="66">
        <v>0</v>
      </c>
      <c r="X88" s="66">
        <v>0</v>
      </c>
      <c r="Y88" s="66">
        <v>4</v>
      </c>
      <c r="Z88" s="66">
        <v>1</v>
      </c>
      <c r="AA88" s="66">
        <v>5</v>
      </c>
      <c r="AB88" s="66">
        <v>0</v>
      </c>
      <c r="AC88" s="66">
        <v>0</v>
      </c>
      <c r="AD88" s="66">
        <v>2</v>
      </c>
      <c r="AE88" s="66">
        <v>6</v>
      </c>
      <c r="AF88" s="66"/>
      <c r="AG88" s="66"/>
      <c r="AH88" s="66">
        <v>0</v>
      </c>
      <c r="AI88" s="66">
        <v>1</v>
      </c>
      <c r="AJ88" s="66">
        <v>3</v>
      </c>
    </row>
    <row r="89" spans="1:36" ht="15.75" x14ac:dyDescent="0.25">
      <c r="A89" s="65" t="s">
        <v>180</v>
      </c>
      <c r="B89" s="65" t="s">
        <v>40</v>
      </c>
      <c r="C89" s="65" t="s">
        <v>27</v>
      </c>
      <c r="D89" s="84">
        <v>42382</v>
      </c>
      <c r="E89" s="65" t="s">
        <v>86</v>
      </c>
      <c r="F89" s="65" t="s">
        <v>9</v>
      </c>
      <c r="G89" s="65" t="s">
        <v>32</v>
      </c>
      <c r="H89" s="65" t="s">
        <v>32</v>
      </c>
      <c r="I89" s="65" t="s">
        <v>27</v>
      </c>
      <c r="J89" s="65" t="s">
        <v>32</v>
      </c>
      <c r="K89" s="66" t="s">
        <v>40</v>
      </c>
      <c r="L89" s="66">
        <v>0</v>
      </c>
      <c r="M89" s="66">
        <v>0</v>
      </c>
      <c r="N89" s="66">
        <v>0</v>
      </c>
      <c r="O89" s="66">
        <v>1</v>
      </c>
      <c r="P89" s="66">
        <v>1</v>
      </c>
      <c r="Q89" s="66">
        <v>0</v>
      </c>
      <c r="R89" s="66">
        <v>0</v>
      </c>
      <c r="S89" s="66">
        <v>20</v>
      </c>
      <c r="T89" s="66">
        <v>20</v>
      </c>
      <c r="U89" s="66">
        <v>25</v>
      </c>
      <c r="V89" s="66">
        <v>-1.1499999999999999</v>
      </c>
      <c r="W89" s="66">
        <v>1</v>
      </c>
      <c r="X89" s="66">
        <v>0</v>
      </c>
      <c r="Y89" s="66">
        <v>5</v>
      </c>
      <c r="Z89" s="66">
        <v>0</v>
      </c>
      <c r="AA89" s="66">
        <v>0</v>
      </c>
      <c r="AB89" s="66">
        <v>0</v>
      </c>
      <c r="AC89" s="66">
        <v>0</v>
      </c>
      <c r="AD89" s="66">
        <v>3</v>
      </c>
      <c r="AE89" s="66">
        <v>8</v>
      </c>
      <c r="AF89" s="66"/>
      <c r="AG89" s="66"/>
      <c r="AH89" s="66"/>
      <c r="AI89" s="66"/>
      <c r="AJ89" s="66"/>
    </row>
    <row r="90" spans="1:36" ht="15.75" x14ac:dyDescent="0.25">
      <c r="A90" s="65" t="s">
        <v>181</v>
      </c>
      <c r="B90" s="65" t="s">
        <v>40</v>
      </c>
      <c r="C90" s="65" t="s">
        <v>27</v>
      </c>
      <c r="D90" s="84">
        <v>42156</v>
      </c>
      <c r="E90" s="65" t="s">
        <v>182</v>
      </c>
      <c r="F90" s="65" t="s">
        <v>9</v>
      </c>
      <c r="G90" s="65" t="s">
        <v>32</v>
      </c>
      <c r="H90" s="65" t="s">
        <v>32</v>
      </c>
      <c r="I90" s="65" t="s">
        <v>27</v>
      </c>
      <c r="J90" s="65" t="s">
        <v>32</v>
      </c>
      <c r="K90" s="66" t="s">
        <v>40</v>
      </c>
      <c r="L90" s="66">
        <v>0</v>
      </c>
      <c r="M90" s="66">
        <v>0</v>
      </c>
      <c r="N90" s="66">
        <v>0</v>
      </c>
      <c r="O90" s="66">
        <v>1</v>
      </c>
      <c r="P90" s="66">
        <v>1</v>
      </c>
      <c r="Q90" s="66">
        <v>0</v>
      </c>
      <c r="R90" s="66">
        <v>0</v>
      </c>
      <c r="S90" s="66">
        <v>34</v>
      </c>
      <c r="T90" s="66">
        <v>34</v>
      </c>
      <c r="U90" s="66">
        <v>43.5</v>
      </c>
      <c r="V90" s="66">
        <v>-0.72</v>
      </c>
      <c r="W90" s="66">
        <v>1</v>
      </c>
      <c r="X90" s="66">
        <v>0</v>
      </c>
      <c r="Y90" s="66">
        <v>5</v>
      </c>
      <c r="Z90" s="66">
        <v>1</v>
      </c>
      <c r="AA90" s="66">
        <v>5</v>
      </c>
      <c r="AB90" s="66">
        <v>1</v>
      </c>
      <c r="AC90" s="66">
        <v>0</v>
      </c>
      <c r="AD90" s="66">
        <v>2</v>
      </c>
      <c r="AE90" s="66">
        <v>7</v>
      </c>
      <c r="AF90" s="66"/>
      <c r="AG90" s="66"/>
      <c r="AH90" s="66">
        <v>1</v>
      </c>
      <c r="AI90" s="66">
        <v>1</v>
      </c>
      <c r="AJ90" s="66">
        <v>6</v>
      </c>
    </row>
    <row r="91" spans="1:36" ht="15.75" x14ac:dyDescent="0.25">
      <c r="A91" s="65" t="s">
        <v>183</v>
      </c>
      <c r="B91" s="65" t="s">
        <v>40</v>
      </c>
      <c r="C91" s="65" t="s">
        <v>27</v>
      </c>
      <c r="D91" s="84">
        <v>41519</v>
      </c>
      <c r="E91" s="65" t="s">
        <v>86</v>
      </c>
      <c r="F91" s="65" t="s">
        <v>9</v>
      </c>
      <c r="G91" s="65" t="s">
        <v>32</v>
      </c>
      <c r="H91" s="65" t="s">
        <v>32</v>
      </c>
      <c r="I91" s="65" t="s">
        <v>27</v>
      </c>
      <c r="J91" s="65" t="s">
        <v>32</v>
      </c>
      <c r="K91" s="66" t="s">
        <v>40</v>
      </c>
      <c r="L91" s="66">
        <v>0</v>
      </c>
      <c r="M91" s="66">
        <v>0</v>
      </c>
      <c r="N91" s="66">
        <v>0</v>
      </c>
      <c r="O91" s="66">
        <v>1</v>
      </c>
      <c r="P91" s="66">
        <v>1</v>
      </c>
      <c r="Q91" s="66">
        <v>0</v>
      </c>
      <c r="R91" s="66">
        <v>0</v>
      </c>
      <c r="S91" s="66">
        <v>28</v>
      </c>
      <c r="T91" s="66">
        <v>30</v>
      </c>
      <c r="U91" s="66">
        <v>37</v>
      </c>
      <c r="V91" s="66">
        <v>-0.36</v>
      </c>
      <c r="W91" s="66">
        <v>1</v>
      </c>
      <c r="X91" s="66">
        <v>0</v>
      </c>
      <c r="Y91" s="66">
        <v>5</v>
      </c>
      <c r="Z91" s="66">
        <v>0</v>
      </c>
      <c r="AA91" s="66">
        <v>4</v>
      </c>
      <c r="AB91" s="66">
        <v>0</v>
      </c>
      <c r="AC91" s="66">
        <v>0</v>
      </c>
      <c r="AD91" s="66">
        <v>2</v>
      </c>
      <c r="AE91" s="66">
        <v>7</v>
      </c>
      <c r="AF91" s="66"/>
      <c r="AG91" s="66"/>
      <c r="AH91" s="66"/>
      <c r="AI91" s="66"/>
      <c r="AJ91" s="66"/>
    </row>
    <row r="92" spans="1:36" ht="15.75" x14ac:dyDescent="0.25">
      <c r="A92" s="65" t="s">
        <v>184</v>
      </c>
      <c r="B92" s="65" t="s">
        <v>40</v>
      </c>
      <c r="C92" s="65" t="s">
        <v>27</v>
      </c>
      <c r="D92" s="84">
        <v>41519</v>
      </c>
      <c r="E92" s="65" t="s">
        <v>86</v>
      </c>
      <c r="F92" s="65" t="s">
        <v>32</v>
      </c>
      <c r="G92" s="65" t="s">
        <v>32</v>
      </c>
      <c r="H92" s="65" t="s">
        <v>32</v>
      </c>
      <c r="I92" s="65" t="s">
        <v>32</v>
      </c>
      <c r="J92" s="65" t="s">
        <v>32</v>
      </c>
      <c r="K92" s="66" t="s">
        <v>40</v>
      </c>
      <c r="L92" s="66">
        <v>0</v>
      </c>
      <c r="M92" s="66">
        <v>0</v>
      </c>
      <c r="N92" s="66">
        <v>1</v>
      </c>
      <c r="O92" s="66">
        <v>1</v>
      </c>
      <c r="P92" s="66">
        <v>1</v>
      </c>
      <c r="Q92" s="66">
        <v>0</v>
      </c>
      <c r="R92" s="66">
        <v>0</v>
      </c>
      <c r="S92" s="66">
        <v>49</v>
      </c>
      <c r="T92" s="66">
        <v>49</v>
      </c>
      <c r="U92" s="66">
        <v>59</v>
      </c>
      <c r="V92" s="66">
        <v>0.4</v>
      </c>
      <c r="W92" s="66">
        <v>0</v>
      </c>
      <c r="X92" s="66">
        <v>0</v>
      </c>
      <c r="Y92" s="66">
        <v>3</v>
      </c>
      <c r="Z92" s="66">
        <v>1</v>
      </c>
      <c r="AA92" s="66">
        <v>8</v>
      </c>
      <c r="AB92" s="66">
        <v>0</v>
      </c>
      <c r="AC92" s="66">
        <v>1</v>
      </c>
      <c r="AD92" s="66">
        <v>2</v>
      </c>
      <c r="AE92" s="66">
        <v>13</v>
      </c>
      <c r="AF92" s="66"/>
      <c r="AG92" s="66"/>
      <c r="AH92" s="66">
        <v>1</v>
      </c>
      <c r="AI92" s="66">
        <v>1</v>
      </c>
      <c r="AJ92" s="66">
        <v>6</v>
      </c>
    </row>
    <row r="93" spans="1:36" ht="15.75" x14ac:dyDescent="0.25">
      <c r="A93" s="65" t="s">
        <v>185</v>
      </c>
      <c r="B93" s="65" t="s">
        <v>40</v>
      </c>
      <c r="C93" s="65" t="s">
        <v>27</v>
      </c>
      <c r="D93" s="84">
        <v>41519</v>
      </c>
      <c r="E93" s="65" t="s">
        <v>86</v>
      </c>
      <c r="F93" s="65" t="s">
        <v>32</v>
      </c>
      <c r="G93" s="65" t="s">
        <v>32</v>
      </c>
      <c r="H93" s="65" t="s">
        <v>32</v>
      </c>
      <c r="I93" s="65" t="s">
        <v>32</v>
      </c>
      <c r="J93" s="65" t="s">
        <v>32</v>
      </c>
      <c r="K93" s="66" t="s">
        <v>40</v>
      </c>
      <c r="L93" s="66">
        <v>0</v>
      </c>
      <c r="M93" s="66">
        <v>0</v>
      </c>
      <c r="N93" s="66">
        <v>0</v>
      </c>
      <c r="O93" s="66">
        <v>1</v>
      </c>
      <c r="P93" s="66">
        <v>1</v>
      </c>
      <c r="Q93" s="66">
        <v>0</v>
      </c>
      <c r="R93" s="66">
        <v>0</v>
      </c>
      <c r="S93" s="66">
        <v>31</v>
      </c>
      <c r="T93" s="66">
        <v>31</v>
      </c>
      <c r="U93" s="66">
        <v>33</v>
      </c>
      <c r="V93" s="66">
        <v>-1.1499999999999999</v>
      </c>
      <c r="W93" s="66">
        <v>0</v>
      </c>
      <c r="X93" s="66">
        <v>0</v>
      </c>
      <c r="Y93" s="66">
        <v>0</v>
      </c>
      <c r="Z93" s="66">
        <v>0</v>
      </c>
      <c r="AA93" s="66">
        <v>3</v>
      </c>
      <c r="AB93" s="66">
        <v>0</v>
      </c>
      <c r="AC93" s="66">
        <v>0</v>
      </c>
      <c r="AD93" s="66">
        <v>2</v>
      </c>
      <c r="AE93" s="66">
        <v>7</v>
      </c>
      <c r="AF93" s="66"/>
      <c r="AG93" s="66"/>
      <c r="AH93" s="66">
        <v>1</v>
      </c>
      <c r="AI93" s="66">
        <v>1</v>
      </c>
      <c r="AJ93" s="66">
        <v>6</v>
      </c>
    </row>
    <row r="94" spans="1:36" ht="15.75" x14ac:dyDescent="0.25">
      <c r="A94" s="65" t="s">
        <v>186</v>
      </c>
      <c r="B94" s="65" t="s">
        <v>40</v>
      </c>
      <c r="C94" s="65" t="s">
        <v>27</v>
      </c>
      <c r="D94" s="84">
        <v>41519</v>
      </c>
      <c r="E94" s="65" t="s">
        <v>86</v>
      </c>
      <c r="F94" s="65" t="s">
        <v>32</v>
      </c>
      <c r="G94" s="65" t="s">
        <v>84</v>
      </c>
      <c r="H94" s="65" t="s">
        <v>32</v>
      </c>
      <c r="I94" s="65" t="s">
        <v>32</v>
      </c>
      <c r="J94" s="65" t="s">
        <v>84</v>
      </c>
      <c r="K94" s="66" t="s">
        <v>26</v>
      </c>
      <c r="L94" s="66">
        <v>0</v>
      </c>
      <c r="M94" s="66">
        <v>0</v>
      </c>
      <c r="N94" s="66">
        <v>0</v>
      </c>
      <c r="O94" s="66">
        <v>0</v>
      </c>
      <c r="P94" s="66">
        <v>1</v>
      </c>
      <c r="Q94" s="66">
        <v>0</v>
      </c>
      <c r="R94" s="66">
        <v>0</v>
      </c>
      <c r="S94" s="66">
        <v>13</v>
      </c>
      <c r="T94" s="66">
        <v>13</v>
      </c>
      <c r="U94" s="66">
        <v>21</v>
      </c>
      <c r="V94" s="66">
        <v>-4.29</v>
      </c>
      <c r="W94" s="66">
        <v>0</v>
      </c>
      <c r="X94" s="66">
        <v>0</v>
      </c>
      <c r="Y94" s="66">
        <v>0</v>
      </c>
      <c r="Z94" s="66">
        <v>1</v>
      </c>
      <c r="AA94" s="66">
        <v>8</v>
      </c>
      <c r="AB94" s="66">
        <v>0</v>
      </c>
      <c r="AC94" s="66"/>
      <c r="AD94" s="66"/>
      <c r="AE94" s="66"/>
      <c r="AF94" s="66"/>
      <c r="AG94" s="66"/>
      <c r="AH94" s="66"/>
      <c r="AI94" s="66"/>
      <c r="AJ94" s="66"/>
    </row>
    <row r="95" spans="1:36" ht="15.75" x14ac:dyDescent="0.25">
      <c r="A95" s="65" t="s">
        <v>187</v>
      </c>
      <c r="B95" s="65" t="s">
        <v>90</v>
      </c>
      <c r="C95" s="65" t="s">
        <v>27</v>
      </c>
      <c r="D95" s="84">
        <v>41519</v>
      </c>
      <c r="E95" s="65" t="s">
        <v>86</v>
      </c>
      <c r="F95" s="65" t="s">
        <v>32</v>
      </c>
      <c r="G95" s="65" t="s">
        <v>32</v>
      </c>
      <c r="H95" s="65" t="s">
        <v>32</v>
      </c>
      <c r="I95" s="65" t="s">
        <v>32</v>
      </c>
      <c r="J95" s="65" t="s">
        <v>84</v>
      </c>
      <c r="K95" s="66" t="s">
        <v>108</v>
      </c>
      <c r="L95" s="66">
        <v>0</v>
      </c>
      <c r="M95" s="66">
        <v>0</v>
      </c>
      <c r="N95" s="66">
        <v>0</v>
      </c>
      <c r="O95" s="66">
        <v>1</v>
      </c>
      <c r="P95" s="66">
        <v>1</v>
      </c>
      <c r="Q95" s="66">
        <v>0</v>
      </c>
      <c r="R95" s="66">
        <v>0</v>
      </c>
      <c r="S95" s="66">
        <v>32</v>
      </c>
      <c r="T95" s="66">
        <v>32</v>
      </c>
      <c r="U95" s="66">
        <v>40</v>
      </c>
      <c r="V95" s="66">
        <v>0.64</v>
      </c>
      <c r="W95" s="66">
        <v>0</v>
      </c>
      <c r="X95" s="66">
        <v>0</v>
      </c>
      <c r="Y95" s="66">
        <v>0</v>
      </c>
      <c r="Z95" s="66">
        <v>1</v>
      </c>
      <c r="AA95" s="66">
        <v>8</v>
      </c>
      <c r="AB95" s="66">
        <v>0</v>
      </c>
      <c r="AC95" s="66">
        <v>1</v>
      </c>
      <c r="AD95" s="66">
        <v>2</v>
      </c>
      <c r="AE95" s="66">
        <v>12</v>
      </c>
      <c r="AF95" s="66"/>
      <c r="AG95" s="66"/>
      <c r="AH95" s="66">
        <v>0</v>
      </c>
      <c r="AI95" s="66">
        <v>1</v>
      </c>
      <c r="AJ95" s="66">
        <v>4</v>
      </c>
    </row>
    <row r="96" spans="1:36" ht="15.75" x14ac:dyDescent="0.25">
      <c r="A96" s="65" t="s">
        <v>188</v>
      </c>
      <c r="B96" s="65" t="s">
        <v>90</v>
      </c>
      <c r="C96" s="65" t="s">
        <v>27</v>
      </c>
      <c r="D96" s="84">
        <v>42618</v>
      </c>
      <c r="E96" s="65" t="s">
        <v>93</v>
      </c>
      <c r="F96" s="65" t="s">
        <v>32</v>
      </c>
      <c r="G96" s="65" t="s">
        <v>32</v>
      </c>
      <c r="H96" s="65" t="s">
        <v>32</v>
      </c>
      <c r="I96" s="65" t="s">
        <v>27</v>
      </c>
      <c r="J96" s="65" t="s">
        <v>32</v>
      </c>
      <c r="K96" s="66" t="s">
        <v>40</v>
      </c>
      <c r="L96" s="66">
        <v>0</v>
      </c>
      <c r="M96" s="66">
        <v>0</v>
      </c>
      <c r="N96" s="66">
        <v>1</v>
      </c>
      <c r="O96" s="66">
        <v>1</v>
      </c>
      <c r="P96" s="66">
        <v>1</v>
      </c>
      <c r="Q96" s="66">
        <v>0</v>
      </c>
      <c r="R96" s="66">
        <v>0</v>
      </c>
      <c r="S96" s="66">
        <v>33</v>
      </c>
      <c r="T96" s="66">
        <v>33</v>
      </c>
      <c r="U96" s="66">
        <v>42</v>
      </c>
      <c r="V96" s="66">
        <v>-1.3</v>
      </c>
      <c r="W96" s="66">
        <v>0</v>
      </c>
      <c r="X96" s="66">
        <v>0</v>
      </c>
      <c r="Y96" s="66">
        <v>0</v>
      </c>
      <c r="Z96" s="66">
        <v>1</v>
      </c>
      <c r="AA96" s="66">
        <v>9</v>
      </c>
      <c r="AB96" s="66">
        <v>0</v>
      </c>
      <c r="AC96" s="66">
        <v>1</v>
      </c>
      <c r="AD96" s="66">
        <v>2</v>
      </c>
      <c r="AE96" s="66">
        <v>15</v>
      </c>
      <c r="AF96" s="66"/>
      <c r="AG96" s="66"/>
      <c r="AH96" s="66"/>
      <c r="AI96" s="66"/>
      <c r="AJ96" s="66"/>
    </row>
    <row r="97" spans="1:36" ht="15.75" x14ac:dyDescent="0.25">
      <c r="A97" s="65" t="s">
        <v>189</v>
      </c>
      <c r="B97" s="65" t="s">
        <v>40</v>
      </c>
      <c r="C97" s="65" t="s">
        <v>84</v>
      </c>
      <c r="D97" s="84">
        <v>42121</v>
      </c>
      <c r="E97" s="65" t="s">
        <v>111</v>
      </c>
      <c r="F97" s="65" t="s">
        <v>32</v>
      </c>
      <c r="G97" s="65" t="s">
        <v>32</v>
      </c>
      <c r="H97" s="65" t="s">
        <v>32</v>
      </c>
      <c r="I97" s="65" t="s">
        <v>27</v>
      </c>
      <c r="J97" s="65" t="s">
        <v>84</v>
      </c>
      <c r="K97" s="66"/>
      <c r="L97" s="66">
        <v>0</v>
      </c>
      <c r="M97" s="66">
        <v>0</v>
      </c>
      <c r="N97" s="66">
        <v>0</v>
      </c>
      <c r="O97" s="66">
        <v>1</v>
      </c>
      <c r="P97" s="66">
        <v>1</v>
      </c>
      <c r="Q97" s="66">
        <v>0</v>
      </c>
      <c r="R97" s="66">
        <v>0</v>
      </c>
      <c r="S97" s="66">
        <v>24</v>
      </c>
      <c r="T97" s="66">
        <v>24</v>
      </c>
      <c r="U97" s="66">
        <v>30.5</v>
      </c>
      <c r="V97" s="66"/>
      <c r="W97" s="66">
        <v>0</v>
      </c>
      <c r="X97" s="66">
        <v>0</v>
      </c>
      <c r="Y97" s="66">
        <v>1</v>
      </c>
      <c r="Z97" s="66">
        <v>1</v>
      </c>
      <c r="AA97" s="66">
        <v>6</v>
      </c>
      <c r="AB97" s="66">
        <v>0</v>
      </c>
      <c r="AC97" s="66">
        <v>0</v>
      </c>
      <c r="AD97" s="66">
        <v>2</v>
      </c>
      <c r="AE97" s="66">
        <v>6</v>
      </c>
      <c r="AF97" s="66"/>
      <c r="AG97" s="66"/>
      <c r="AH97" s="66"/>
      <c r="AI97" s="66"/>
      <c r="AJ97" s="66"/>
    </row>
    <row r="98" spans="1:36" ht="15.75" x14ac:dyDescent="0.25">
      <c r="A98" s="65" t="s">
        <v>190</v>
      </c>
      <c r="B98" s="65" t="s">
        <v>90</v>
      </c>
      <c r="C98" s="65" t="s">
        <v>27</v>
      </c>
      <c r="D98" s="84">
        <v>41519</v>
      </c>
      <c r="E98" s="65" t="s">
        <v>86</v>
      </c>
      <c r="F98" s="65" t="s">
        <v>32</v>
      </c>
      <c r="G98" s="65" t="s">
        <v>84</v>
      </c>
      <c r="H98" s="65" t="s">
        <v>32</v>
      </c>
      <c r="I98" s="65" t="s">
        <v>32</v>
      </c>
      <c r="J98" s="65" t="s">
        <v>32</v>
      </c>
      <c r="K98" s="66" t="s">
        <v>26</v>
      </c>
      <c r="L98" s="66">
        <v>0</v>
      </c>
      <c r="M98" s="66">
        <v>0</v>
      </c>
      <c r="N98" s="66">
        <v>1</v>
      </c>
      <c r="O98" s="66">
        <v>1</v>
      </c>
      <c r="P98" s="66">
        <v>1</v>
      </c>
      <c r="Q98" s="66">
        <v>1</v>
      </c>
      <c r="R98" s="66">
        <v>0</v>
      </c>
      <c r="S98" s="66">
        <v>41</v>
      </c>
      <c r="T98" s="66">
        <v>41</v>
      </c>
      <c r="U98" s="66">
        <v>48</v>
      </c>
      <c r="V98" s="66">
        <v>-1.77</v>
      </c>
      <c r="W98" s="66">
        <v>0</v>
      </c>
      <c r="X98" s="66">
        <v>0</v>
      </c>
      <c r="Y98" s="66">
        <v>0</v>
      </c>
      <c r="Z98" s="66">
        <v>1</v>
      </c>
      <c r="AA98" s="66">
        <v>7</v>
      </c>
      <c r="AB98" s="66">
        <v>0</v>
      </c>
      <c r="AC98" s="66">
        <v>1</v>
      </c>
      <c r="AD98" s="66">
        <v>2</v>
      </c>
      <c r="AE98" s="66">
        <v>15</v>
      </c>
      <c r="AF98" s="66"/>
      <c r="AG98" s="66"/>
      <c r="AH98" s="66">
        <v>1</v>
      </c>
      <c r="AI98" s="66">
        <v>1</v>
      </c>
      <c r="AJ98" s="66">
        <v>8</v>
      </c>
    </row>
    <row r="99" spans="1:36" ht="15.75" x14ac:dyDescent="0.25">
      <c r="A99" s="65" t="s">
        <v>191</v>
      </c>
      <c r="B99" s="65" t="s">
        <v>90</v>
      </c>
      <c r="C99" s="65" t="s">
        <v>27</v>
      </c>
      <c r="D99" s="84">
        <v>41519</v>
      </c>
      <c r="E99" s="65" t="s">
        <v>86</v>
      </c>
      <c r="F99" s="65" t="s">
        <v>32</v>
      </c>
      <c r="G99" s="65" t="s">
        <v>84</v>
      </c>
      <c r="H99" s="65" t="s">
        <v>32</v>
      </c>
      <c r="I99" s="65" t="s">
        <v>27</v>
      </c>
      <c r="J99" s="65" t="s">
        <v>32</v>
      </c>
      <c r="K99" s="66" t="s">
        <v>26</v>
      </c>
      <c r="L99" s="66">
        <v>0</v>
      </c>
      <c r="M99" s="66">
        <v>0</v>
      </c>
      <c r="N99" s="66">
        <v>0</v>
      </c>
      <c r="O99" s="66">
        <v>0</v>
      </c>
      <c r="P99" s="66">
        <v>1</v>
      </c>
      <c r="Q99" s="66">
        <v>0</v>
      </c>
      <c r="R99" s="66">
        <v>0</v>
      </c>
      <c r="S99" s="66">
        <v>25</v>
      </c>
      <c r="T99" s="66">
        <v>25</v>
      </c>
      <c r="U99" s="66">
        <v>32.5</v>
      </c>
      <c r="V99" s="66">
        <v>-3.14</v>
      </c>
      <c r="W99" s="66">
        <v>0</v>
      </c>
      <c r="X99" s="66">
        <v>0</v>
      </c>
      <c r="Y99" s="66">
        <v>0</v>
      </c>
      <c r="Z99" s="66">
        <v>1</v>
      </c>
      <c r="AA99" s="66">
        <v>8</v>
      </c>
      <c r="AB99" s="66">
        <v>0</v>
      </c>
      <c r="AC99" s="66"/>
      <c r="AD99" s="66"/>
      <c r="AE99" s="66"/>
      <c r="AF99" s="66"/>
      <c r="AG99" s="66"/>
      <c r="AH99" s="66">
        <v>1</v>
      </c>
      <c r="AI99" s="66">
        <v>1</v>
      </c>
      <c r="AJ99" s="66">
        <v>8</v>
      </c>
    </row>
    <row r="100" spans="1:36" ht="15.75" x14ac:dyDescent="0.25">
      <c r="A100" s="65" t="s">
        <v>192</v>
      </c>
      <c r="B100" s="65" t="s">
        <v>40</v>
      </c>
      <c r="C100" s="65" t="s">
        <v>27</v>
      </c>
      <c r="D100" s="84">
        <v>41519</v>
      </c>
      <c r="E100" s="65" t="s">
        <v>86</v>
      </c>
      <c r="F100" s="65" t="s">
        <v>32</v>
      </c>
      <c r="G100" s="65" t="s">
        <v>84</v>
      </c>
      <c r="H100" s="65" t="s">
        <v>32</v>
      </c>
      <c r="I100" s="65" t="s">
        <v>32</v>
      </c>
      <c r="J100" s="65" t="s">
        <v>32</v>
      </c>
      <c r="K100" s="66" t="s">
        <v>26</v>
      </c>
      <c r="L100" s="66">
        <v>0</v>
      </c>
      <c r="M100" s="66">
        <v>0</v>
      </c>
      <c r="N100" s="66">
        <v>1</v>
      </c>
      <c r="O100" s="66">
        <v>1</v>
      </c>
      <c r="P100" s="66">
        <v>1</v>
      </c>
      <c r="Q100" s="66">
        <v>0</v>
      </c>
      <c r="R100" s="66">
        <v>0</v>
      </c>
      <c r="S100" s="66">
        <v>38</v>
      </c>
      <c r="T100" s="66">
        <v>38</v>
      </c>
      <c r="U100" s="66">
        <v>46</v>
      </c>
      <c r="V100" s="66">
        <v>-2.0299999999999998</v>
      </c>
      <c r="W100" s="66">
        <v>0</v>
      </c>
      <c r="X100" s="66">
        <v>0</v>
      </c>
      <c r="Y100" s="66">
        <v>0</v>
      </c>
      <c r="Z100" s="66">
        <v>1</v>
      </c>
      <c r="AA100" s="66">
        <v>8</v>
      </c>
      <c r="AB100" s="66">
        <v>0</v>
      </c>
      <c r="AC100" s="66">
        <v>1</v>
      </c>
      <c r="AD100" s="66">
        <v>2</v>
      </c>
      <c r="AE100" s="66">
        <v>13</v>
      </c>
      <c r="AF100" s="66"/>
      <c r="AG100" s="66"/>
      <c r="AH100" s="66">
        <v>1</v>
      </c>
      <c r="AI100" s="66">
        <v>1</v>
      </c>
      <c r="AJ100" s="66">
        <v>8</v>
      </c>
    </row>
    <row r="101" spans="1:36" ht="15.75" x14ac:dyDescent="0.25">
      <c r="A101" s="65" t="s">
        <v>193</v>
      </c>
      <c r="B101" s="65" t="s">
        <v>40</v>
      </c>
      <c r="C101" s="65" t="s">
        <v>27</v>
      </c>
      <c r="D101" s="84">
        <v>41519</v>
      </c>
      <c r="E101" s="65" t="s">
        <v>86</v>
      </c>
      <c r="F101" s="65" t="s">
        <v>27</v>
      </c>
      <c r="G101" s="65" t="s">
        <v>32</v>
      </c>
      <c r="H101" s="65" t="s">
        <v>32</v>
      </c>
      <c r="I101" s="65" t="s">
        <v>32</v>
      </c>
      <c r="J101" s="65" t="s">
        <v>32</v>
      </c>
      <c r="K101" s="66" t="s">
        <v>40</v>
      </c>
      <c r="L101" s="66">
        <v>0</v>
      </c>
      <c r="M101" s="66">
        <v>0</v>
      </c>
      <c r="N101" s="66">
        <v>0</v>
      </c>
      <c r="O101" s="66">
        <v>1</v>
      </c>
      <c r="P101" s="66">
        <v>1</v>
      </c>
      <c r="Q101" s="66">
        <v>0</v>
      </c>
      <c r="R101" s="66">
        <v>0</v>
      </c>
      <c r="S101" s="66">
        <v>20</v>
      </c>
      <c r="T101" s="66">
        <v>20</v>
      </c>
      <c r="U101" s="66">
        <v>31.5</v>
      </c>
      <c r="V101" s="66">
        <v>-0.73</v>
      </c>
      <c r="W101" s="66">
        <v>0</v>
      </c>
      <c r="X101" s="66">
        <v>0</v>
      </c>
      <c r="Y101" s="66">
        <v>4</v>
      </c>
      <c r="Z101" s="66">
        <v>1</v>
      </c>
      <c r="AA101" s="66">
        <v>8</v>
      </c>
      <c r="AB101" s="66">
        <v>0</v>
      </c>
      <c r="AC101" s="66"/>
      <c r="AD101" s="66"/>
      <c r="AE101" s="66"/>
      <c r="AF101" s="66"/>
      <c r="AG101" s="66"/>
      <c r="AH101" s="66"/>
      <c r="AI101" s="66"/>
      <c r="AJ101" s="66"/>
    </row>
    <row r="102" spans="1:36" ht="15.75" x14ac:dyDescent="0.25">
      <c r="A102" s="65" t="s">
        <v>194</v>
      </c>
      <c r="B102" s="65" t="s">
        <v>90</v>
      </c>
      <c r="C102" s="65" t="s">
        <v>27</v>
      </c>
      <c r="D102" s="84">
        <v>41519</v>
      </c>
      <c r="E102" s="65" t="s">
        <v>86</v>
      </c>
      <c r="F102" s="65" t="s">
        <v>32</v>
      </c>
      <c r="G102" s="65" t="s">
        <v>32</v>
      </c>
      <c r="H102" s="65" t="s">
        <v>32</v>
      </c>
      <c r="I102" s="65" t="s">
        <v>32</v>
      </c>
      <c r="J102" s="65" t="s">
        <v>32</v>
      </c>
      <c r="K102" s="66" t="s">
        <v>40</v>
      </c>
      <c r="L102" s="66">
        <v>0</v>
      </c>
      <c r="M102" s="66">
        <v>0</v>
      </c>
      <c r="N102" s="66">
        <v>1</v>
      </c>
      <c r="O102" s="66">
        <v>1</v>
      </c>
      <c r="P102" s="66">
        <v>1</v>
      </c>
      <c r="Q102" s="66">
        <v>0</v>
      </c>
      <c r="R102" s="66">
        <v>0</v>
      </c>
      <c r="S102" s="66">
        <v>38</v>
      </c>
      <c r="T102" s="66">
        <v>38</v>
      </c>
      <c r="U102" s="66">
        <v>46</v>
      </c>
      <c r="V102" s="66">
        <v>-0.9</v>
      </c>
      <c r="W102" s="66">
        <v>0</v>
      </c>
      <c r="X102" s="66">
        <v>0</v>
      </c>
      <c r="Y102" s="66">
        <v>1</v>
      </c>
      <c r="Z102" s="66">
        <v>1</v>
      </c>
      <c r="AA102" s="66">
        <v>7</v>
      </c>
      <c r="AB102" s="66">
        <v>0</v>
      </c>
      <c r="AC102" s="66">
        <v>1</v>
      </c>
      <c r="AD102" s="66">
        <v>3</v>
      </c>
      <c r="AE102" s="66">
        <v>21</v>
      </c>
      <c r="AF102" s="66"/>
      <c r="AG102" s="66"/>
      <c r="AH102" s="66"/>
      <c r="AI102" s="66"/>
      <c r="AJ102" s="66"/>
    </row>
    <row r="103" spans="1:36" ht="15.75" x14ac:dyDescent="0.25">
      <c r="A103" s="65" t="s">
        <v>195</v>
      </c>
      <c r="B103" s="65" t="s">
        <v>90</v>
      </c>
      <c r="C103" s="65" t="s">
        <v>27</v>
      </c>
      <c r="D103" s="84">
        <v>41519</v>
      </c>
      <c r="E103" s="65" t="s">
        <v>86</v>
      </c>
      <c r="F103" s="65" t="s">
        <v>32</v>
      </c>
      <c r="G103" s="65" t="s">
        <v>84</v>
      </c>
      <c r="H103" s="65" t="s">
        <v>32</v>
      </c>
      <c r="I103" s="65" t="s">
        <v>32</v>
      </c>
      <c r="J103" s="65" t="s">
        <v>32</v>
      </c>
      <c r="K103" s="66" t="s">
        <v>26</v>
      </c>
      <c r="L103" s="66">
        <v>0</v>
      </c>
      <c r="M103" s="66">
        <v>0</v>
      </c>
      <c r="N103" s="66">
        <v>1</v>
      </c>
      <c r="O103" s="66">
        <v>1</v>
      </c>
      <c r="P103" s="66">
        <v>1</v>
      </c>
      <c r="Q103" s="66">
        <v>0</v>
      </c>
      <c r="R103" s="66">
        <v>0</v>
      </c>
      <c r="S103" s="66">
        <v>31</v>
      </c>
      <c r="T103" s="66">
        <v>31</v>
      </c>
      <c r="U103" s="66">
        <v>37</v>
      </c>
      <c r="V103" s="66">
        <v>-2.4500000000000002</v>
      </c>
      <c r="W103" s="66">
        <v>0</v>
      </c>
      <c r="X103" s="66">
        <v>0</v>
      </c>
      <c r="Y103" s="66">
        <v>0</v>
      </c>
      <c r="Z103" s="66">
        <v>1</v>
      </c>
      <c r="AA103" s="66">
        <v>6</v>
      </c>
      <c r="AB103" s="66">
        <v>0</v>
      </c>
      <c r="AC103" s="66">
        <v>1</v>
      </c>
      <c r="AD103" s="66">
        <v>2</v>
      </c>
      <c r="AE103" s="66">
        <v>13</v>
      </c>
      <c r="AF103" s="66"/>
      <c r="AG103" s="66"/>
      <c r="AH103" s="66">
        <v>1</v>
      </c>
      <c r="AI103" s="66">
        <v>1</v>
      </c>
      <c r="AJ103" s="66">
        <v>7</v>
      </c>
    </row>
    <row r="104" spans="1:36" ht="15.75" x14ac:dyDescent="0.25">
      <c r="A104" s="65" t="s">
        <v>196</v>
      </c>
      <c r="B104" s="65" t="s">
        <v>40</v>
      </c>
      <c r="C104" s="65" t="s">
        <v>27</v>
      </c>
      <c r="D104" s="84">
        <v>41519</v>
      </c>
      <c r="E104" s="65" t="s">
        <v>86</v>
      </c>
      <c r="F104" s="65" t="s">
        <v>27</v>
      </c>
      <c r="G104" s="65" t="s">
        <v>32</v>
      </c>
      <c r="H104" s="65" t="s">
        <v>32</v>
      </c>
      <c r="I104" s="65" t="s">
        <v>32</v>
      </c>
      <c r="J104" s="65" t="s">
        <v>32</v>
      </c>
      <c r="K104" s="66" t="s">
        <v>108</v>
      </c>
      <c r="L104" s="66">
        <v>0</v>
      </c>
      <c r="M104" s="66">
        <v>0</v>
      </c>
      <c r="N104" s="66">
        <v>0</v>
      </c>
      <c r="O104" s="66">
        <v>0</v>
      </c>
      <c r="P104" s="66">
        <v>1</v>
      </c>
      <c r="Q104" s="66">
        <v>0</v>
      </c>
      <c r="R104" s="66">
        <v>0</v>
      </c>
      <c r="S104" s="66">
        <v>9</v>
      </c>
      <c r="T104" s="66">
        <v>9</v>
      </c>
      <c r="U104" s="66">
        <v>13</v>
      </c>
      <c r="V104" s="66">
        <v>-1.56</v>
      </c>
      <c r="W104" s="66">
        <v>0</v>
      </c>
      <c r="X104" s="66">
        <v>0</v>
      </c>
      <c r="Y104" s="66">
        <v>0</v>
      </c>
      <c r="Z104" s="66">
        <v>0</v>
      </c>
      <c r="AA104" s="66">
        <v>4</v>
      </c>
      <c r="AB104" s="66">
        <v>0</v>
      </c>
      <c r="AC104" s="66">
        <v>0</v>
      </c>
      <c r="AD104" s="66">
        <v>2</v>
      </c>
      <c r="AE104" s="66">
        <v>5</v>
      </c>
      <c r="AF104" s="66"/>
      <c r="AG104" s="66"/>
      <c r="AH104" s="66"/>
      <c r="AI104" s="66"/>
      <c r="AJ104" s="66"/>
    </row>
    <row r="105" spans="1:36" ht="15.75" x14ac:dyDescent="0.25">
      <c r="A105" s="65" t="s">
        <v>197</v>
      </c>
      <c r="B105" s="65" t="s">
        <v>40</v>
      </c>
      <c r="C105" s="65" t="s">
        <v>27</v>
      </c>
      <c r="D105" s="84">
        <v>41519</v>
      </c>
      <c r="E105" s="65" t="s">
        <v>86</v>
      </c>
      <c r="F105" s="65" t="s">
        <v>32</v>
      </c>
      <c r="G105" s="65" t="s">
        <v>84</v>
      </c>
      <c r="H105" s="65" t="s">
        <v>32</v>
      </c>
      <c r="I105" s="65" t="s">
        <v>32</v>
      </c>
      <c r="J105" s="65" t="s">
        <v>32</v>
      </c>
      <c r="K105" s="66" t="s">
        <v>26</v>
      </c>
      <c r="L105" s="66">
        <v>0</v>
      </c>
      <c r="M105" s="66">
        <v>0</v>
      </c>
      <c r="N105" s="66">
        <v>0</v>
      </c>
      <c r="O105" s="66">
        <v>0</v>
      </c>
      <c r="P105" s="66">
        <v>1</v>
      </c>
      <c r="Q105" s="66">
        <v>0</v>
      </c>
      <c r="R105" s="66">
        <v>0</v>
      </c>
      <c r="S105" s="66">
        <v>23</v>
      </c>
      <c r="T105" s="66">
        <v>23</v>
      </c>
      <c r="U105" s="66">
        <v>31</v>
      </c>
      <c r="V105" s="66">
        <v>-3.47</v>
      </c>
      <c r="W105" s="66">
        <v>0</v>
      </c>
      <c r="X105" s="66">
        <v>0</v>
      </c>
      <c r="Y105" s="66">
        <v>0</v>
      </c>
      <c r="Z105" s="66">
        <v>1</v>
      </c>
      <c r="AA105" s="66">
        <v>8</v>
      </c>
      <c r="AB105" s="66">
        <v>0</v>
      </c>
      <c r="AC105" s="66">
        <v>0</v>
      </c>
      <c r="AD105" s="66">
        <v>1</v>
      </c>
      <c r="AE105" s="66">
        <v>7</v>
      </c>
      <c r="AF105" s="66"/>
      <c r="AG105" s="66"/>
      <c r="AH105" s="66">
        <v>1</v>
      </c>
      <c r="AI105" s="66">
        <v>1</v>
      </c>
      <c r="AJ105" s="66">
        <v>8</v>
      </c>
    </row>
    <row r="106" spans="1:36" ht="15.75" x14ac:dyDescent="0.25">
      <c r="A106" s="65" t="s">
        <v>198</v>
      </c>
      <c r="B106" s="65" t="s">
        <v>90</v>
      </c>
      <c r="C106" s="65" t="s">
        <v>27</v>
      </c>
      <c r="D106" s="84">
        <v>42249</v>
      </c>
      <c r="E106" s="65" t="s">
        <v>86</v>
      </c>
      <c r="F106" s="65" t="s">
        <v>32</v>
      </c>
      <c r="G106" s="65" t="s">
        <v>32</v>
      </c>
      <c r="H106" s="65" t="s">
        <v>32</v>
      </c>
      <c r="I106" s="65" t="s">
        <v>27</v>
      </c>
      <c r="J106" s="65" t="s">
        <v>32</v>
      </c>
      <c r="K106" s="66" t="s">
        <v>26</v>
      </c>
      <c r="L106" s="66">
        <v>0</v>
      </c>
      <c r="M106" s="66">
        <v>0</v>
      </c>
      <c r="N106" s="66">
        <v>0</v>
      </c>
      <c r="O106" s="66">
        <v>1</v>
      </c>
      <c r="P106" s="66">
        <v>1</v>
      </c>
      <c r="Q106" s="66">
        <v>0</v>
      </c>
      <c r="R106" s="66">
        <v>0</v>
      </c>
      <c r="S106" s="66">
        <v>34</v>
      </c>
      <c r="T106" s="66">
        <v>34</v>
      </c>
      <c r="U106" s="66">
        <v>36.5</v>
      </c>
      <c r="V106" s="66">
        <v>-3.51</v>
      </c>
      <c r="W106" s="66">
        <v>0</v>
      </c>
      <c r="X106" s="66">
        <v>0</v>
      </c>
      <c r="Y106" s="66">
        <v>0</v>
      </c>
      <c r="Z106" s="66">
        <v>0</v>
      </c>
      <c r="AA106" s="66">
        <v>3</v>
      </c>
      <c r="AB106" s="66">
        <v>0</v>
      </c>
      <c r="AC106" s="66">
        <v>0</v>
      </c>
      <c r="AD106" s="66">
        <v>2</v>
      </c>
      <c r="AE106" s="66">
        <v>9</v>
      </c>
      <c r="AF106" s="66"/>
      <c r="AG106" s="66"/>
      <c r="AH106" s="66">
        <v>1</v>
      </c>
      <c r="AI106" s="66">
        <v>1</v>
      </c>
      <c r="AJ106" s="66">
        <v>6</v>
      </c>
    </row>
    <row r="107" spans="1:36" ht="15.75" x14ac:dyDescent="0.25">
      <c r="A107" s="65" t="s">
        <v>199</v>
      </c>
      <c r="B107" s="65" t="s">
        <v>90</v>
      </c>
      <c r="C107" s="65" t="s">
        <v>27</v>
      </c>
      <c r="D107" s="84">
        <v>42044</v>
      </c>
      <c r="E107" s="65" t="s">
        <v>117</v>
      </c>
      <c r="F107" s="65" t="s">
        <v>32</v>
      </c>
      <c r="G107" s="65" t="s">
        <v>32</v>
      </c>
      <c r="H107" s="65" t="s">
        <v>32</v>
      </c>
      <c r="I107" s="65" t="s">
        <v>27</v>
      </c>
      <c r="J107" s="65" t="s">
        <v>32</v>
      </c>
      <c r="K107" s="66" t="s">
        <v>26</v>
      </c>
      <c r="L107" s="66">
        <v>0</v>
      </c>
      <c r="M107" s="66">
        <v>0</v>
      </c>
      <c r="N107" s="66">
        <v>1</v>
      </c>
      <c r="O107" s="66">
        <v>1</v>
      </c>
      <c r="P107" s="66">
        <v>1</v>
      </c>
      <c r="Q107" s="66">
        <v>0</v>
      </c>
      <c r="R107" s="66">
        <v>0</v>
      </c>
      <c r="S107" s="66">
        <v>37</v>
      </c>
      <c r="T107" s="66">
        <v>39</v>
      </c>
      <c r="U107" s="66">
        <v>46.75</v>
      </c>
      <c r="V107" s="66">
        <v>-1.89</v>
      </c>
      <c r="W107" s="66">
        <v>0</v>
      </c>
      <c r="X107" s="66">
        <v>0</v>
      </c>
      <c r="Y107" s="66">
        <v>0</v>
      </c>
      <c r="Z107" s="66">
        <v>1</v>
      </c>
      <c r="AA107" s="66">
        <v>8</v>
      </c>
      <c r="AB107" s="66">
        <v>0</v>
      </c>
      <c r="AC107" s="66">
        <v>1</v>
      </c>
      <c r="AD107" s="66">
        <v>2</v>
      </c>
      <c r="AE107" s="66">
        <v>17</v>
      </c>
      <c r="AF107" s="66"/>
      <c r="AG107" s="66"/>
      <c r="AH107" s="66"/>
      <c r="AI107" s="66"/>
      <c r="AJ107" s="66"/>
    </row>
    <row r="108" spans="1:36" ht="15.75" x14ac:dyDescent="0.25">
      <c r="A108" s="65" t="s">
        <v>200</v>
      </c>
      <c r="B108" s="65" t="s">
        <v>90</v>
      </c>
      <c r="C108" s="65" t="s">
        <v>27</v>
      </c>
      <c r="D108" s="84">
        <v>42627</v>
      </c>
      <c r="E108" s="65" t="s">
        <v>82</v>
      </c>
      <c r="F108" s="65" t="s">
        <v>32</v>
      </c>
      <c r="G108" s="65" t="s">
        <v>32</v>
      </c>
      <c r="H108" s="65" t="s">
        <v>32</v>
      </c>
      <c r="I108" s="65" t="s">
        <v>27</v>
      </c>
      <c r="J108" s="65" t="s">
        <v>32</v>
      </c>
      <c r="K108" s="66"/>
      <c r="L108" s="66">
        <v>0</v>
      </c>
      <c r="M108" s="66">
        <v>0</v>
      </c>
      <c r="N108" s="66">
        <v>1</v>
      </c>
      <c r="O108" s="66">
        <v>1</v>
      </c>
      <c r="P108" s="66">
        <v>1</v>
      </c>
      <c r="Q108" s="66">
        <v>0</v>
      </c>
      <c r="R108" s="66">
        <v>0</v>
      </c>
      <c r="S108" s="66">
        <v>40</v>
      </c>
      <c r="T108" s="66">
        <v>40</v>
      </c>
      <c r="U108" s="66">
        <v>49</v>
      </c>
      <c r="V108" s="66"/>
      <c r="W108" s="66">
        <v>0</v>
      </c>
      <c r="X108" s="66">
        <v>0</v>
      </c>
      <c r="Y108" s="66">
        <v>3</v>
      </c>
      <c r="Z108" s="66">
        <v>1</v>
      </c>
      <c r="AA108" s="66">
        <v>6</v>
      </c>
      <c r="AB108" s="66">
        <v>0</v>
      </c>
      <c r="AC108" s="66">
        <v>1</v>
      </c>
      <c r="AD108" s="66">
        <v>2</v>
      </c>
      <c r="AE108" s="66">
        <v>13</v>
      </c>
      <c r="AF108" s="66"/>
      <c r="AG108" s="66"/>
      <c r="AH108" s="66">
        <v>1</v>
      </c>
      <c r="AI108" s="66">
        <v>1</v>
      </c>
      <c r="AJ108" s="66">
        <v>6</v>
      </c>
    </row>
    <row r="109" spans="1:36" ht="15.75" x14ac:dyDescent="0.25">
      <c r="A109" s="65" t="s">
        <v>201</v>
      </c>
      <c r="B109" s="65" t="s">
        <v>40</v>
      </c>
      <c r="C109" s="65" t="s">
        <v>27</v>
      </c>
      <c r="D109" s="84">
        <v>41519</v>
      </c>
      <c r="E109" s="65" t="s">
        <v>86</v>
      </c>
      <c r="F109" s="65" t="s">
        <v>32</v>
      </c>
      <c r="G109" s="65" t="s">
        <v>84</v>
      </c>
      <c r="H109" s="65" t="s">
        <v>32</v>
      </c>
      <c r="I109" s="65" t="s">
        <v>27</v>
      </c>
      <c r="J109" s="65" t="s">
        <v>32</v>
      </c>
      <c r="K109" s="66" t="s">
        <v>26</v>
      </c>
      <c r="L109" s="66">
        <v>0</v>
      </c>
      <c r="M109" s="66">
        <v>0</v>
      </c>
      <c r="N109" s="66">
        <v>0</v>
      </c>
      <c r="O109" s="66">
        <v>0</v>
      </c>
      <c r="P109" s="66">
        <v>1</v>
      </c>
      <c r="Q109" s="66">
        <v>0</v>
      </c>
      <c r="R109" s="66">
        <v>0</v>
      </c>
      <c r="S109" s="66">
        <v>22</v>
      </c>
      <c r="T109" s="66">
        <v>22</v>
      </c>
      <c r="U109" s="66">
        <v>29</v>
      </c>
      <c r="V109" s="66">
        <v>-3.73</v>
      </c>
      <c r="W109" s="66">
        <v>0</v>
      </c>
      <c r="X109" s="66">
        <v>0</v>
      </c>
      <c r="Y109" s="66">
        <v>0</v>
      </c>
      <c r="Z109" s="66">
        <v>1</v>
      </c>
      <c r="AA109" s="66">
        <v>7</v>
      </c>
      <c r="AB109" s="66">
        <v>0</v>
      </c>
      <c r="AC109" s="66"/>
      <c r="AD109" s="66"/>
      <c r="AE109" s="66"/>
      <c r="AF109" s="66"/>
      <c r="AG109" s="66"/>
      <c r="AH109" s="66">
        <v>1</v>
      </c>
      <c r="AI109" s="66">
        <v>1</v>
      </c>
      <c r="AJ109" s="66">
        <v>8</v>
      </c>
    </row>
    <row r="110" spans="1:36" ht="15.75" x14ac:dyDescent="0.25">
      <c r="A110" s="65" t="s">
        <v>202</v>
      </c>
      <c r="B110" s="65" t="s">
        <v>90</v>
      </c>
      <c r="C110" s="65" t="s">
        <v>84</v>
      </c>
      <c r="D110" s="84">
        <v>41519</v>
      </c>
      <c r="E110" s="65" t="s">
        <v>86</v>
      </c>
      <c r="F110" s="65" t="s">
        <v>31</v>
      </c>
      <c r="G110" s="65" t="s">
        <v>32</v>
      </c>
      <c r="H110" s="65" t="s">
        <v>32</v>
      </c>
      <c r="I110" s="65" t="s">
        <v>32</v>
      </c>
      <c r="J110" s="65" t="s">
        <v>84</v>
      </c>
      <c r="K110" s="66" t="s">
        <v>108</v>
      </c>
      <c r="L110" s="66">
        <v>0</v>
      </c>
      <c r="M110" s="66">
        <v>0</v>
      </c>
      <c r="N110" s="66">
        <v>0</v>
      </c>
      <c r="O110" s="66">
        <v>1</v>
      </c>
      <c r="P110" s="66">
        <v>1</v>
      </c>
      <c r="Q110" s="66">
        <v>0</v>
      </c>
      <c r="R110" s="66">
        <v>0</v>
      </c>
      <c r="S110" s="66">
        <v>18</v>
      </c>
      <c r="T110" s="66">
        <v>18</v>
      </c>
      <c r="U110" s="66">
        <v>23</v>
      </c>
      <c r="V110" s="66">
        <v>-0.09</v>
      </c>
      <c r="W110" s="66">
        <v>0</v>
      </c>
      <c r="X110" s="66">
        <v>0</v>
      </c>
      <c r="Y110" s="66">
        <v>3</v>
      </c>
      <c r="Z110" s="66">
        <v>0</v>
      </c>
      <c r="AA110" s="66">
        <v>2</v>
      </c>
      <c r="AB110" s="66">
        <v>0</v>
      </c>
      <c r="AC110" s="66">
        <v>0</v>
      </c>
      <c r="AD110" s="66">
        <v>2</v>
      </c>
      <c r="AE110" s="66">
        <v>7</v>
      </c>
      <c r="AF110" s="66"/>
      <c r="AG110" s="66"/>
      <c r="AH110" s="66">
        <v>0</v>
      </c>
      <c r="AI110" s="66">
        <v>1</v>
      </c>
      <c r="AJ110" s="66">
        <v>3</v>
      </c>
    </row>
    <row r="111" spans="1:36" ht="15.75" x14ac:dyDescent="0.25">
      <c r="A111" s="65" t="s">
        <v>203</v>
      </c>
      <c r="B111" s="65" t="s">
        <v>40</v>
      </c>
      <c r="C111" s="65" t="s">
        <v>27</v>
      </c>
      <c r="D111" s="84">
        <v>42275</v>
      </c>
      <c r="E111" s="65" t="s">
        <v>82</v>
      </c>
      <c r="F111" s="65" t="s">
        <v>32</v>
      </c>
      <c r="G111" s="65" t="s">
        <v>32</v>
      </c>
      <c r="H111" s="65" t="s">
        <v>32</v>
      </c>
      <c r="I111" s="65" t="s">
        <v>84</v>
      </c>
      <c r="J111" s="65" t="s">
        <v>32</v>
      </c>
      <c r="K111" s="66"/>
      <c r="L111" s="66">
        <v>0</v>
      </c>
      <c r="M111" s="66">
        <v>0</v>
      </c>
      <c r="N111" s="66">
        <v>0</v>
      </c>
      <c r="O111" s="66">
        <v>1</v>
      </c>
      <c r="P111" s="66">
        <v>1</v>
      </c>
      <c r="Q111" s="66">
        <v>0</v>
      </c>
      <c r="R111" s="66">
        <v>0</v>
      </c>
      <c r="S111" s="66">
        <v>29</v>
      </c>
      <c r="T111" s="66">
        <v>31</v>
      </c>
      <c r="U111" s="66">
        <v>36.75</v>
      </c>
      <c r="V111" s="66"/>
      <c r="W111" s="66">
        <v>0</v>
      </c>
      <c r="X111" s="66">
        <v>0</v>
      </c>
      <c r="Y111" s="66">
        <v>0</v>
      </c>
      <c r="Z111" s="66">
        <v>1</v>
      </c>
      <c r="AA111" s="66">
        <v>6</v>
      </c>
      <c r="AB111" s="66">
        <v>0</v>
      </c>
      <c r="AC111" s="66">
        <v>0</v>
      </c>
      <c r="AD111" s="66">
        <v>3</v>
      </c>
      <c r="AE111" s="66">
        <v>11</v>
      </c>
      <c r="AF111" s="66"/>
      <c r="AG111" s="66"/>
      <c r="AH111" s="66">
        <v>1</v>
      </c>
      <c r="AI111" s="66">
        <v>1</v>
      </c>
      <c r="AJ111" s="66">
        <v>6</v>
      </c>
    </row>
    <row r="112" spans="1:36" ht="15.75" x14ac:dyDescent="0.25">
      <c r="A112" s="65" t="s">
        <v>204</v>
      </c>
      <c r="B112" s="65" t="s">
        <v>90</v>
      </c>
      <c r="C112" s="65" t="s">
        <v>27</v>
      </c>
      <c r="D112" s="84">
        <v>42289</v>
      </c>
      <c r="E112" s="65" t="s">
        <v>93</v>
      </c>
      <c r="F112" s="65" t="s">
        <v>32</v>
      </c>
      <c r="G112" s="65" t="s">
        <v>32</v>
      </c>
      <c r="H112" s="65" t="s">
        <v>32</v>
      </c>
      <c r="I112" s="65" t="s">
        <v>84</v>
      </c>
      <c r="J112" s="65" t="s">
        <v>32</v>
      </c>
      <c r="K112" s="66"/>
      <c r="L112" s="66">
        <v>0</v>
      </c>
      <c r="M112" s="66">
        <v>0</v>
      </c>
      <c r="N112" s="66">
        <v>0</v>
      </c>
      <c r="O112" s="66">
        <v>1</v>
      </c>
      <c r="P112" s="66">
        <v>1</v>
      </c>
      <c r="Q112" s="66">
        <v>0</v>
      </c>
      <c r="R112" s="66">
        <v>0</v>
      </c>
      <c r="S112" s="66">
        <v>29</v>
      </c>
      <c r="T112" s="66">
        <v>29</v>
      </c>
      <c r="U112" s="66">
        <v>36</v>
      </c>
      <c r="V112" s="66"/>
      <c r="W112" s="66">
        <v>0</v>
      </c>
      <c r="X112" s="66">
        <v>0</v>
      </c>
      <c r="Y112" s="66">
        <v>0</v>
      </c>
      <c r="Z112" s="66">
        <v>1</v>
      </c>
      <c r="AA112" s="66">
        <v>7</v>
      </c>
      <c r="AB112" s="66">
        <v>0</v>
      </c>
      <c r="AC112" s="66">
        <v>0</v>
      </c>
      <c r="AD112" s="66">
        <v>2</v>
      </c>
      <c r="AE112" s="66">
        <v>9</v>
      </c>
      <c r="AF112" s="66"/>
      <c r="AG112" s="66"/>
      <c r="AH112" s="66">
        <v>1</v>
      </c>
      <c r="AI112" s="66">
        <v>1</v>
      </c>
      <c r="AJ112" s="66">
        <v>5</v>
      </c>
    </row>
    <row r="113" spans="1:36" ht="15.75" x14ac:dyDescent="0.25">
      <c r="A113" s="65" t="s">
        <v>205</v>
      </c>
      <c r="B113" s="65" t="s">
        <v>90</v>
      </c>
      <c r="C113" s="65" t="s">
        <v>27</v>
      </c>
      <c r="D113" s="84">
        <v>41519</v>
      </c>
      <c r="E113" s="65" t="s">
        <v>86</v>
      </c>
      <c r="F113" s="65" t="s">
        <v>32</v>
      </c>
      <c r="G113" s="65" t="s">
        <v>84</v>
      </c>
      <c r="H113" s="65" t="s">
        <v>32</v>
      </c>
      <c r="I113" s="65" t="s">
        <v>27</v>
      </c>
      <c r="J113" s="65" t="s">
        <v>32</v>
      </c>
      <c r="K113" s="66" t="s">
        <v>26</v>
      </c>
      <c r="L113" s="66">
        <v>0</v>
      </c>
      <c r="M113" s="66">
        <v>0</v>
      </c>
      <c r="N113" s="66">
        <v>0</v>
      </c>
      <c r="O113" s="66">
        <v>0</v>
      </c>
      <c r="P113" s="66">
        <v>1</v>
      </c>
      <c r="Q113" s="66">
        <v>0</v>
      </c>
      <c r="R113" s="66">
        <v>0</v>
      </c>
      <c r="S113" s="66">
        <v>21</v>
      </c>
      <c r="T113" s="66">
        <v>21</v>
      </c>
      <c r="U113" s="66">
        <v>27.5</v>
      </c>
      <c r="V113" s="66">
        <v>-3.64</v>
      </c>
      <c r="W113" s="66">
        <v>0</v>
      </c>
      <c r="X113" s="66">
        <v>0</v>
      </c>
      <c r="Y113" s="66">
        <v>0</v>
      </c>
      <c r="Z113" s="66">
        <v>1</v>
      </c>
      <c r="AA113" s="66">
        <v>7</v>
      </c>
      <c r="AB113" s="66">
        <v>0</v>
      </c>
      <c r="AC113" s="66"/>
      <c r="AD113" s="66"/>
      <c r="AE113" s="66"/>
      <c r="AF113" s="66"/>
      <c r="AG113" s="66"/>
      <c r="AH113" s="66"/>
      <c r="AI113" s="66"/>
      <c r="AJ113" s="66"/>
    </row>
    <row r="114" spans="1:36" ht="15.75" x14ac:dyDescent="0.25">
      <c r="A114" s="65" t="s">
        <v>206</v>
      </c>
      <c r="B114" s="65" t="s">
        <v>90</v>
      </c>
      <c r="C114" s="65" t="s">
        <v>27</v>
      </c>
      <c r="D114" s="84">
        <v>41519</v>
      </c>
      <c r="E114" s="65" t="s">
        <v>86</v>
      </c>
      <c r="F114" s="65" t="s">
        <v>32</v>
      </c>
      <c r="G114" s="65" t="s">
        <v>32</v>
      </c>
      <c r="H114" s="65" t="s">
        <v>32</v>
      </c>
      <c r="I114" s="65" t="s">
        <v>32</v>
      </c>
      <c r="J114" s="65" t="s">
        <v>32</v>
      </c>
      <c r="K114" s="66" t="s">
        <v>40</v>
      </c>
      <c r="L114" s="66">
        <v>0</v>
      </c>
      <c r="M114" s="66">
        <v>0</v>
      </c>
      <c r="N114" s="66">
        <v>0</v>
      </c>
      <c r="O114" s="66">
        <v>0</v>
      </c>
      <c r="P114" s="66">
        <v>1</v>
      </c>
      <c r="Q114" s="66">
        <v>0</v>
      </c>
      <c r="R114" s="66">
        <v>0</v>
      </c>
      <c r="S114" s="66">
        <v>20</v>
      </c>
      <c r="T114" s="66">
        <v>20</v>
      </c>
      <c r="U114" s="66">
        <v>24.5</v>
      </c>
      <c r="V114" s="66">
        <v>-2.83</v>
      </c>
      <c r="W114" s="66">
        <v>0</v>
      </c>
      <c r="X114" s="66">
        <v>0</v>
      </c>
      <c r="Y114" s="66">
        <v>0</v>
      </c>
      <c r="Z114" s="66">
        <v>1</v>
      </c>
      <c r="AA114" s="66">
        <v>5</v>
      </c>
      <c r="AB114" s="66">
        <v>0</v>
      </c>
      <c r="AC114" s="66"/>
      <c r="AD114" s="66"/>
      <c r="AE114" s="66"/>
      <c r="AF114" s="66"/>
      <c r="AG114" s="66"/>
      <c r="AH114" s="66">
        <v>1</v>
      </c>
      <c r="AI114" s="66">
        <v>1</v>
      </c>
      <c r="AJ114" s="66">
        <v>6</v>
      </c>
    </row>
    <row r="115" spans="1:36" ht="15.75" x14ac:dyDescent="0.25">
      <c r="A115" s="65" t="s">
        <v>207</v>
      </c>
      <c r="B115" s="65" t="s">
        <v>40</v>
      </c>
      <c r="C115" s="65" t="s">
        <v>27</v>
      </c>
      <c r="D115" s="84">
        <v>41519</v>
      </c>
      <c r="E115" s="65" t="s">
        <v>154</v>
      </c>
      <c r="F115" s="65" t="s">
        <v>32</v>
      </c>
      <c r="G115" s="65" t="s">
        <v>84</v>
      </c>
      <c r="H115" s="65" t="s">
        <v>32</v>
      </c>
      <c r="I115" s="65" t="s">
        <v>27</v>
      </c>
      <c r="J115" s="65" t="s">
        <v>32</v>
      </c>
      <c r="K115" s="66" t="s">
        <v>26</v>
      </c>
      <c r="L115" s="66">
        <v>0</v>
      </c>
      <c r="M115" s="66">
        <v>0</v>
      </c>
      <c r="N115" s="66">
        <v>0</v>
      </c>
      <c r="O115" s="66">
        <v>1</v>
      </c>
      <c r="P115" s="66">
        <v>1</v>
      </c>
      <c r="Q115" s="66">
        <v>0</v>
      </c>
      <c r="R115" s="66">
        <v>0</v>
      </c>
      <c r="S115" s="66">
        <v>28</v>
      </c>
      <c r="T115" s="66">
        <v>28</v>
      </c>
      <c r="U115" s="66">
        <v>31.5</v>
      </c>
      <c r="V115" s="66">
        <v>-3</v>
      </c>
      <c r="W115" s="66">
        <v>0</v>
      </c>
      <c r="X115" s="66">
        <v>0</v>
      </c>
      <c r="Y115" s="66">
        <v>0</v>
      </c>
      <c r="Z115" s="66">
        <v>0</v>
      </c>
      <c r="AA115" s="66">
        <v>4</v>
      </c>
      <c r="AB115" s="66">
        <v>0</v>
      </c>
      <c r="AC115" s="66">
        <v>1</v>
      </c>
      <c r="AD115" s="66">
        <v>2</v>
      </c>
      <c r="AE115" s="66">
        <v>10</v>
      </c>
      <c r="AF115" s="66"/>
      <c r="AG115" s="66"/>
      <c r="AH115" s="66">
        <v>1</v>
      </c>
      <c r="AI115" s="66">
        <v>1</v>
      </c>
      <c r="AJ115" s="66">
        <v>6</v>
      </c>
    </row>
    <row r="116" spans="1:36" ht="15.75" x14ac:dyDescent="0.25">
      <c r="A116" s="65" t="s">
        <v>208</v>
      </c>
      <c r="B116" s="65" t="s">
        <v>40</v>
      </c>
      <c r="C116" s="65" t="s">
        <v>27</v>
      </c>
      <c r="D116" s="84">
        <v>41519</v>
      </c>
      <c r="E116" s="65" t="s">
        <v>86</v>
      </c>
      <c r="F116" s="65" t="s">
        <v>32</v>
      </c>
      <c r="G116" s="65" t="s">
        <v>32</v>
      </c>
      <c r="H116" s="65" t="s">
        <v>32</v>
      </c>
      <c r="I116" s="65" t="s">
        <v>32</v>
      </c>
      <c r="J116" s="65" t="s">
        <v>32</v>
      </c>
      <c r="K116" s="66" t="s">
        <v>40</v>
      </c>
      <c r="L116" s="66">
        <v>0</v>
      </c>
      <c r="M116" s="66">
        <v>0</v>
      </c>
      <c r="N116" s="66">
        <v>1</v>
      </c>
      <c r="O116" s="66">
        <v>1</v>
      </c>
      <c r="P116" s="66">
        <v>1</v>
      </c>
      <c r="Q116" s="66">
        <v>0</v>
      </c>
      <c r="R116" s="66">
        <v>0</v>
      </c>
      <c r="S116" s="66">
        <v>30</v>
      </c>
      <c r="T116" s="66">
        <v>30</v>
      </c>
      <c r="U116" s="66">
        <v>32</v>
      </c>
      <c r="V116" s="66">
        <v>-2.08</v>
      </c>
      <c r="W116" s="66">
        <v>0</v>
      </c>
      <c r="X116" s="66">
        <v>0</v>
      </c>
      <c r="Y116" s="66">
        <v>0</v>
      </c>
      <c r="Z116" s="66">
        <v>0</v>
      </c>
      <c r="AA116" s="66">
        <v>2</v>
      </c>
      <c r="AB116" s="66">
        <v>0</v>
      </c>
      <c r="AC116" s="66">
        <v>1</v>
      </c>
      <c r="AD116" s="66">
        <v>2</v>
      </c>
      <c r="AE116" s="66">
        <v>11</v>
      </c>
      <c r="AF116" s="66"/>
      <c r="AG116" s="66"/>
      <c r="AH116" s="66">
        <v>1</v>
      </c>
      <c r="AI116" s="66">
        <v>1</v>
      </c>
      <c r="AJ116" s="66">
        <v>6</v>
      </c>
    </row>
    <row r="117" spans="1:36" ht="15.75" x14ac:dyDescent="0.25">
      <c r="A117" s="65" t="s">
        <v>209</v>
      </c>
      <c r="B117" s="65" t="s">
        <v>40</v>
      </c>
      <c r="C117" s="65" t="s">
        <v>27</v>
      </c>
      <c r="D117" s="84">
        <v>41519</v>
      </c>
      <c r="E117" s="65" t="s">
        <v>86</v>
      </c>
      <c r="F117" s="65" t="s">
        <v>32</v>
      </c>
      <c r="G117" s="65" t="s">
        <v>32</v>
      </c>
      <c r="H117" s="65" t="s">
        <v>32</v>
      </c>
      <c r="I117" s="65" t="s">
        <v>32</v>
      </c>
      <c r="J117" s="65" t="s">
        <v>32</v>
      </c>
      <c r="K117" s="66" t="s">
        <v>40</v>
      </c>
      <c r="L117" s="66">
        <v>0</v>
      </c>
      <c r="M117" s="66">
        <v>0</v>
      </c>
      <c r="N117" s="66">
        <v>0</v>
      </c>
      <c r="O117" s="66">
        <v>0</v>
      </c>
      <c r="P117" s="66">
        <v>1</v>
      </c>
      <c r="Q117" s="66">
        <v>0</v>
      </c>
      <c r="R117" s="66">
        <v>0</v>
      </c>
      <c r="S117" s="66">
        <v>15</v>
      </c>
      <c r="T117" s="66">
        <v>15</v>
      </c>
      <c r="U117" s="66">
        <v>21</v>
      </c>
      <c r="V117" s="66">
        <v>-2.75</v>
      </c>
      <c r="W117" s="66">
        <v>0</v>
      </c>
      <c r="X117" s="66">
        <v>0</v>
      </c>
      <c r="Y117" s="66">
        <v>3</v>
      </c>
      <c r="Z117" s="66">
        <v>0</v>
      </c>
      <c r="AA117" s="66">
        <v>3</v>
      </c>
      <c r="AB117" s="66">
        <v>0</v>
      </c>
      <c r="AC117" s="66">
        <v>0</v>
      </c>
      <c r="AD117" s="66">
        <v>1</v>
      </c>
      <c r="AE117" s="66">
        <v>4</v>
      </c>
      <c r="AF117" s="66"/>
      <c r="AG117" s="66"/>
      <c r="AH117" s="66"/>
      <c r="AI117" s="66"/>
      <c r="AJ117" s="66"/>
    </row>
    <row r="118" spans="1:36" ht="15.75" x14ac:dyDescent="0.25">
      <c r="A118" s="65" t="s">
        <v>210</v>
      </c>
      <c r="B118" s="65" t="s">
        <v>40</v>
      </c>
      <c r="C118" s="65" t="s">
        <v>27</v>
      </c>
      <c r="D118" s="84">
        <v>41519</v>
      </c>
      <c r="E118" s="65" t="s">
        <v>86</v>
      </c>
      <c r="F118" s="65" t="s">
        <v>32</v>
      </c>
      <c r="G118" s="65" t="s">
        <v>32</v>
      </c>
      <c r="H118" s="65" t="s">
        <v>32</v>
      </c>
      <c r="I118" s="65" t="s">
        <v>32</v>
      </c>
      <c r="J118" s="65" t="s">
        <v>84</v>
      </c>
      <c r="K118" s="66" t="s">
        <v>40</v>
      </c>
      <c r="L118" s="66">
        <v>0</v>
      </c>
      <c r="M118" s="66">
        <v>0</v>
      </c>
      <c r="N118" s="66">
        <v>0</v>
      </c>
      <c r="O118" s="66">
        <v>1</v>
      </c>
      <c r="P118" s="66">
        <v>1</v>
      </c>
      <c r="Q118" s="66">
        <v>0</v>
      </c>
      <c r="R118" s="66">
        <v>0</v>
      </c>
      <c r="S118" s="66">
        <v>22</v>
      </c>
      <c r="T118" s="66">
        <v>24</v>
      </c>
      <c r="U118" s="66">
        <v>31.25</v>
      </c>
      <c r="V118" s="66">
        <v>-1.72</v>
      </c>
      <c r="W118" s="66">
        <v>0</v>
      </c>
      <c r="X118" s="66">
        <v>0</v>
      </c>
      <c r="Y118" s="66">
        <v>3</v>
      </c>
      <c r="Z118" s="66">
        <v>1</v>
      </c>
      <c r="AA118" s="66">
        <v>5</v>
      </c>
      <c r="AB118" s="66">
        <v>0</v>
      </c>
      <c r="AC118" s="66"/>
      <c r="AD118" s="66"/>
      <c r="AE118" s="66"/>
      <c r="AF118" s="66"/>
      <c r="AG118" s="66"/>
      <c r="AH118" s="66">
        <v>0</v>
      </c>
      <c r="AI118" s="66">
        <v>1</v>
      </c>
      <c r="AJ118" s="66">
        <v>4</v>
      </c>
    </row>
    <row r="119" spans="1:36" ht="15.75" x14ac:dyDescent="0.25">
      <c r="A119" s="65" t="s">
        <v>211</v>
      </c>
      <c r="B119" s="65" t="s">
        <v>90</v>
      </c>
      <c r="C119" s="65" t="s">
        <v>27</v>
      </c>
      <c r="D119" s="84">
        <v>41519</v>
      </c>
      <c r="E119" s="65" t="s">
        <v>86</v>
      </c>
      <c r="F119" s="65" t="s">
        <v>32</v>
      </c>
      <c r="G119" s="65" t="s">
        <v>32</v>
      </c>
      <c r="H119" s="65" t="s">
        <v>32</v>
      </c>
      <c r="I119" s="65" t="s">
        <v>32</v>
      </c>
      <c r="J119" s="65" t="s">
        <v>32</v>
      </c>
      <c r="K119" s="66" t="s">
        <v>40</v>
      </c>
      <c r="L119" s="66">
        <v>0</v>
      </c>
      <c r="M119" s="66">
        <v>0</v>
      </c>
      <c r="N119" s="66">
        <v>1</v>
      </c>
      <c r="O119" s="66">
        <v>1</v>
      </c>
      <c r="P119" s="66">
        <v>1</v>
      </c>
      <c r="Q119" s="66">
        <v>0</v>
      </c>
      <c r="R119" s="66">
        <v>0</v>
      </c>
      <c r="S119" s="66">
        <v>37</v>
      </c>
      <c r="T119" s="66">
        <v>37</v>
      </c>
      <c r="U119" s="66">
        <v>48</v>
      </c>
      <c r="V119" s="66">
        <v>-0.05</v>
      </c>
      <c r="W119" s="66">
        <v>0</v>
      </c>
      <c r="X119" s="66">
        <v>0</v>
      </c>
      <c r="Y119" s="66">
        <v>4</v>
      </c>
      <c r="Z119" s="66">
        <v>1</v>
      </c>
      <c r="AA119" s="66">
        <v>7</v>
      </c>
      <c r="AB119" s="66">
        <v>0</v>
      </c>
      <c r="AC119" s="66">
        <v>0</v>
      </c>
      <c r="AD119" s="66">
        <v>2</v>
      </c>
      <c r="AE119" s="66">
        <v>9</v>
      </c>
      <c r="AF119" s="66"/>
      <c r="AG119" s="66"/>
      <c r="AH119" s="66">
        <v>1</v>
      </c>
      <c r="AI119" s="66">
        <v>1</v>
      </c>
      <c r="AJ119" s="66">
        <v>5</v>
      </c>
    </row>
    <row r="120" spans="1:36" ht="15.75" x14ac:dyDescent="0.25">
      <c r="A120" s="65" t="s">
        <v>212</v>
      </c>
      <c r="B120" s="65" t="s">
        <v>40</v>
      </c>
      <c r="C120" s="65" t="s">
        <v>27</v>
      </c>
      <c r="D120" s="84">
        <v>41519</v>
      </c>
      <c r="E120" s="65" t="s">
        <v>86</v>
      </c>
      <c r="F120" s="65" t="s">
        <v>32</v>
      </c>
      <c r="G120" s="65" t="s">
        <v>32</v>
      </c>
      <c r="H120" s="65" t="s">
        <v>32</v>
      </c>
      <c r="I120" s="65" t="s">
        <v>32</v>
      </c>
      <c r="J120" s="65" t="s">
        <v>32</v>
      </c>
      <c r="K120" s="66" t="s">
        <v>26</v>
      </c>
      <c r="L120" s="66">
        <v>0</v>
      </c>
      <c r="M120" s="66">
        <v>0</v>
      </c>
      <c r="N120" s="66">
        <v>0</v>
      </c>
      <c r="O120" s="66">
        <v>1</v>
      </c>
      <c r="P120" s="66">
        <v>1</v>
      </c>
      <c r="Q120" s="66">
        <v>0</v>
      </c>
      <c r="R120" s="66">
        <v>0</v>
      </c>
      <c r="S120" s="66">
        <v>28</v>
      </c>
      <c r="T120" s="66">
        <v>30</v>
      </c>
      <c r="U120" s="66">
        <v>39.75</v>
      </c>
      <c r="V120" s="66">
        <v>-1.96</v>
      </c>
      <c r="W120" s="66">
        <v>1</v>
      </c>
      <c r="X120" s="66">
        <v>0</v>
      </c>
      <c r="Y120" s="66">
        <v>6</v>
      </c>
      <c r="Z120" s="66">
        <v>0</v>
      </c>
      <c r="AA120" s="66">
        <v>4</v>
      </c>
      <c r="AB120" s="66">
        <v>0</v>
      </c>
      <c r="AC120" s="66">
        <v>0</v>
      </c>
      <c r="AD120" s="66">
        <v>3</v>
      </c>
      <c r="AE120" s="66">
        <v>13</v>
      </c>
      <c r="AF120" s="66"/>
      <c r="AG120" s="66"/>
      <c r="AH120" s="66">
        <v>1</v>
      </c>
      <c r="AI120" s="66">
        <v>1</v>
      </c>
      <c r="AJ120" s="66">
        <v>5</v>
      </c>
    </row>
  </sheetData>
  <customSheetViews>
    <customSheetView guid="{8762D6F1-DE76-4F06-B9D6-B302C826DC47}" state="hidden" topLeftCell="A86">
      <selection activeCell="D86" sqref="D1:D1048576"/>
      <pageMargins left="0.7" right="0.7" top="0.75" bottom="0.75" header="0.3" footer="0.3"/>
    </customSheetView>
    <customSheetView guid="{23395D03-89BE-4DF3-B79C-D3641E8B847E}" state="hidden" topLeftCell="A86">
      <selection activeCell="D86" sqref="D1:D1048576"/>
      <pageMargins left="0.7" right="0.7" top="0.75" bottom="0.75" header="0.3" footer="0.3"/>
    </customSheetView>
    <customSheetView guid="{9390C81B-0B2D-465B-841E-420A136DC203}" state="hidden" topLeftCell="A86">
      <selection activeCell="D86" sqref="D1:D1048576"/>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Headlines</vt:lpstr>
      <vt:lpstr>Student data</vt:lpstr>
      <vt:lpstr>Groups - Headlines overview</vt:lpstr>
      <vt:lpstr>GCSE Subject Performance</vt:lpstr>
      <vt:lpstr>GCSE Grade Distribution</vt:lpstr>
      <vt:lpstr>%9-5 Subject Groups</vt:lpstr>
      <vt:lpstr>BTEC overview</vt:lpstr>
      <vt:lpstr> LData Aut 1</vt:lpstr>
      <vt:lpstr>'GCSE Grade Distribution'!Print_Area</vt:lpstr>
      <vt:lpstr>Headlines!Print_Area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M.Mason</dc:creator>
  <cp:lastModifiedBy>C.Watson</cp:lastModifiedBy>
  <cp:lastPrinted>2019-01-16T16:45:36Z</cp:lastPrinted>
  <dcterms:created xsi:type="dcterms:W3CDTF">2016-10-26T10:56:52Z</dcterms:created>
  <dcterms:modified xsi:type="dcterms:W3CDTF">2019-01-17T08:26:33Z</dcterms:modified>
</cp:coreProperties>
</file>