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ssan1\StaffData$\l.smith\CHRISS OWENS\FINANCE AND PREMISES AGENDA AND MINUTES-additional paperwork\"/>
    </mc:Choice>
  </mc:AlternateContent>
  <bookViews>
    <workbookView xWindow="0" yWindow="0" windowWidth="28800" windowHeight="124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44" i="1" l="1"/>
  <c r="F43" i="1" s="1"/>
  <c r="F44" i="1" s="1"/>
  <c r="G43" i="1" s="1"/>
  <c r="G44" i="1" s="1"/>
  <c r="H43" i="1" s="1"/>
  <c r="H44" i="1" s="1"/>
  <c r="I43" i="1" s="1"/>
  <c r="I44" i="1" s="1"/>
  <c r="E32" i="1"/>
  <c r="F31" i="1" s="1"/>
  <c r="F32" i="1" s="1"/>
  <c r="G31" i="1" s="1"/>
  <c r="G32" i="1" s="1"/>
  <c r="H31" i="1" s="1"/>
  <c r="H32" i="1" s="1"/>
  <c r="I31" i="1" s="1"/>
  <c r="I32" i="1" s="1"/>
  <c r="E22" i="1"/>
  <c r="F21" i="1" s="1"/>
  <c r="F22" i="1" s="1"/>
  <c r="G21" i="1" s="1"/>
  <c r="G22" i="1" s="1"/>
  <c r="H21" i="1" s="1"/>
  <c r="H22" i="1" s="1"/>
  <c r="I21" i="1" s="1"/>
  <c r="I22" i="1" s="1"/>
  <c r="E11" i="1"/>
  <c r="F10" i="1" s="1"/>
  <c r="F11" i="1" s="1"/>
  <c r="G10" i="1" s="1"/>
  <c r="G11" i="1" s="1"/>
  <c r="H10" i="1" s="1"/>
  <c r="H11" i="1" s="1"/>
  <c r="I10" i="1" s="1"/>
  <c r="I11" i="1" s="1"/>
</calcChain>
</file>

<file path=xl/sharedStrings.xml><?xml version="1.0" encoding="utf-8"?>
<sst xmlns="http://schemas.openxmlformats.org/spreadsheetml/2006/main" count="47" uniqueCount="23">
  <si>
    <t>Surplus/(Deficit) in the year</t>
  </si>
  <si>
    <t>B/F Surplus/(Deficit) from prior years</t>
  </si>
  <si>
    <t>C/F Surplus/(Deficit)</t>
  </si>
  <si>
    <t>16/17</t>
  </si>
  <si>
    <t>17/18</t>
  </si>
  <si>
    <t>18/19</t>
  </si>
  <si>
    <t>19/20</t>
  </si>
  <si>
    <t>20/21</t>
  </si>
  <si>
    <t>Model 1  - Base Model</t>
  </si>
  <si>
    <t>This model was incorrect as it did not take into account the lagging of Income by 1 year</t>
  </si>
  <si>
    <t>Correction of base model 1 above</t>
  </si>
  <si>
    <t>As presented by the school to the Finance committee on 27 April 2016</t>
  </si>
  <si>
    <t>Model 3  - Realistic Model</t>
  </si>
  <si>
    <t>Assumptions 51% of prior Y11 move on to Y12 , 80 new external students and student retention from prior Y12 to Y13 at 85%</t>
  </si>
  <si>
    <t>Assumptions 60% of prior Y11 move on to Y12 , 80 new external students and student retention from prior Y12 to Y13 at 85%</t>
  </si>
  <si>
    <t>I would run with something between model 3 and model 4</t>
  </si>
  <si>
    <t>This model is probably unrealistic as it assumes a very high number of new students joining the school in the 6th form</t>
  </si>
  <si>
    <t>This model is probably unrealistic as it assumes a very high number of new students joining the school in the 6th form in some years</t>
  </si>
  <si>
    <t>Model  4  Optimistic  Model</t>
  </si>
  <si>
    <t>Shenfield High School</t>
  </si>
  <si>
    <t>5  year plans</t>
  </si>
  <si>
    <t>This model is using the same assumptions that were used when the school went to the funding forum  and follows the past trends of retention of students  in the 6th form</t>
  </si>
  <si>
    <t>Model 2  - Base Model 1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</si>
</sst>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3" x14ac:knownFonts="1">
    <font>
      <sz val="11"/>
      <color theme="1"/>
      <name val="Calibri"/>
      <family val="2"/>
      <scheme val="minor"/>
    </font>
    <font>
      <b/>
      <u/>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164" fontId="0" fillId="0" borderId="1" xfId="0" applyNumberFormat="1" applyBorder="1"/>
    <xf numFmtId="0" fontId="0" fillId="2" borderId="1" xfId="0" applyFill="1" applyBorder="1"/>
    <xf numFmtId="0" fontId="0" fillId="2" borderId="1" xfId="0" applyFill="1" applyBorder="1" applyAlignment="1">
      <alignment horizontal="center"/>
    </xf>
    <xf numFmtId="0" fontId="1" fillId="0" borderId="0" xfId="0" applyFont="1"/>
    <xf numFmtId="0" fontId="0" fillId="0" borderId="0" xfId="0" applyFont="1"/>
    <xf numFmtId="0" fontId="0" fillId="0" borderId="0" xfId="0" applyFont="1" applyAlignment="1">
      <alignment horizontal="center" wrapText="1"/>
    </xf>
    <xf numFmtId="0" fontId="0" fillId="0" borderId="0" xfId="0" applyFill="1" applyBorder="1"/>
    <xf numFmtId="0" fontId="2" fillId="0" borderId="0" xfId="0" applyFont="1"/>
    <xf numFmtId="0" fontId="0" fillId="0" borderId="0" xfId="0" applyAlignment="1">
      <alignment horizontal="left"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J48"/>
  <sheetViews>
    <sheetView tabSelected="1" workbookViewId="0">
      <selection activeCell="D1" sqref="D1"/>
    </sheetView>
  </sheetViews>
  <sheetFormatPr defaultRowHeight="15" x14ac:dyDescent="0.25"/>
  <cols>
    <col min="4" max="4" width="38.85546875" customWidth="1"/>
    <col min="5" max="9" width="13.85546875" customWidth="1"/>
  </cols>
  <sheetData>
    <row r="1" spans="4:10" ht="18.75" x14ac:dyDescent="0.3">
      <c r="D1" s="8" t="s">
        <v>19</v>
      </c>
    </row>
    <row r="2" spans="4:10" ht="18.75" x14ac:dyDescent="0.3">
      <c r="D2" s="8" t="s">
        <v>20</v>
      </c>
    </row>
    <row r="4" spans="4:10" x14ac:dyDescent="0.25">
      <c r="D4" s="4" t="s">
        <v>8</v>
      </c>
      <c r="E4" s="5"/>
      <c r="F4" s="4"/>
      <c r="G4" s="4"/>
      <c r="H4" s="4"/>
      <c r="I4" s="4"/>
      <c r="J4" s="4"/>
    </row>
    <row r="5" spans="4:10" x14ac:dyDescent="0.25">
      <c r="D5" s="4"/>
      <c r="E5" s="5"/>
      <c r="F5" s="4"/>
      <c r="G5" s="4"/>
      <c r="H5" s="4"/>
      <c r="I5" s="4"/>
      <c r="J5" s="4"/>
    </row>
    <row r="6" spans="4:10" x14ac:dyDescent="0.25">
      <c r="D6" s="5" t="s">
        <v>11</v>
      </c>
      <c r="E6" s="5"/>
      <c r="F6" s="4"/>
      <c r="G6" s="4"/>
      <c r="H6" s="4"/>
      <c r="I6" s="4"/>
      <c r="J6" s="4"/>
    </row>
    <row r="8" spans="4:10" x14ac:dyDescent="0.25">
      <c r="D8" s="2"/>
      <c r="E8" s="3" t="s">
        <v>3</v>
      </c>
      <c r="F8" s="3" t="s">
        <v>4</v>
      </c>
      <c r="G8" s="3" t="s">
        <v>5</v>
      </c>
      <c r="H8" s="3" t="s">
        <v>6</v>
      </c>
      <c r="I8" s="3" t="s">
        <v>7</v>
      </c>
    </row>
    <row r="9" spans="4:10" x14ac:dyDescent="0.25">
      <c r="D9" s="2" t="s">
        <v>0</v>
      </c>
      <c r="E9" s="1">
        <v>203</v>
      </c>
      <c r="F9" s="1">
        <v>0</v>
      </c>
      <c r="G9" s="1">
        <v>146465</v>
      </c>
      <c r="H9" s="1">
        <v>-92509</v>
      </c>
      <c r="I9" s="1">
        <v>134150</v>
      </c>
    </row>
    <row r="10" spans="4:10" x14ac:dyDescent="0.25">
      <c r="D10" s="2" t="s">
        <v>1</v>
      </c>
      <c r="E10" s="1">
        <v>0</v>
      </c>
      <c r="F10" s="1">
        <f>+E11</f>
        <v>203</v>
      </c>
      <c r="G10" s="1">
        <f t="shared" ref="G10:I10" si="0">+F11</f>
        <v>203</v>
      </c>
      <c r="H10" s="1">
        <f t="shared" si="0"/>
        <v>146668</v>
      </c>
      <c r="I10" s="1">
        <f t="shared" si="0"/>
        <v>54159</v>
      </c>
    </row>
    <row r="11" spans="4:10" x14ac:dyDescent="0.25">
      <c r="D11" s="2" t="s">
        <v>2</v>
      </c>
      <c r="E11" s="1">
        <f>SUM(E9:E10)</f>
        <v>203</v>
      </c>
      <c r="F11" s="1">
        <f t="shared" ref="F11:I11" si="1">SUM(F9:F10)</f>
        <v>203</v>
      </c>
      <c r="G11" s="1">
        <f t="shared" si="1"/>
        <v>146668</v>
      </c>
      <c r="H11" s="1">
        <f t="shared" si="1"/>
        <v>54159</v>
      </c>
      <c r="I11" s="1">
        <f t="shared" si="1"/>
        <v>188309</v>
      </c>
    </row>
    <row r="13" spans="4:10" x14ac:dyDescent="0.25">
      <c r="D13" t="s">
        <v>9</v>
      </c>
    </row>
    <row r="14" spans="4:10" x14ac:dyDescent="0.25">
      <c r="D14" t="s">
        <v>16</v>
      </c>
    </row>
    <row r="17" spans="4:9" x14ac:dyDescent="0.25">
      <c r="D17" s="4" t="s">
        <v>22</v>
      </c>
      <c r="E17" s="5" t="s">
        <v>10</v>
      </c>
      <c r="F17" s="4"/>
      <c r="G17" s="4"/>
      <c r="H17" s="4"/>
      <c r="I17" s="4"/>
    </row>
    <row r="19" spans="4:9" x14ac:dyDescent="0.25">
      <c r="D19" s="2"/>
      <c r="E19" s="3" t="s">
        <v>3</v>
      </c>
      <c r="F19" s="3" t="s">
        <v>4</v>
      </c>
      <c r="G19" s="3" t="s">
        <v>5</v>
      </c>
      <c r="H19" s="3" t="s">
        <v>6</v>
      </c>
      <c r="I19" s="3" t="s">
        <v>7</v>
      </c>
    </row>
    <row r="20" spans="4:9" x14ac:dyDescent="0.25">
      <c r="D20" s="2" t="s">
        <v>0</v>
      </c>
      <c r="E20" s="1">
        <v>203</v>
      </c>
      <c r="F20" s="1">
        <v>-155632</v>
      </c>
      <c r="G20" s="1">
        <v>-190468</v>
      </c>
      <c r="H20" s="1">
        <v>-262323</v>
      </c>
      <c r="I20" s="1">
        <v>-134575</v>
      </c>
    </row>
    <row r="21" spans="4:9" x14ac:dyDescent="0.25">
      <c r="D21" s="2" t="s">
        <v>1</v>
      </c>
      <c r="E21" s="1">
        <v>0</v>
      </c>
      <c r="F21" s="1">
        <f>+E22</f>
        <v>203</v>
      </c>
      <c r="G21" s="1">
        <f t="shared" ref="G21:I21" si="2">+F22</f>
        <v>-155429</v>
      </c>
      <c r="H21" s="1">
        <f t="shared" si="2"/>
        <v>-345897</v>
      </c>
      <c r="I21" s="1">
        <f t="shared" si="2"/>
        <v>-608220</v>
      </c>
    </row>
    <row r="22" spans="4:9" x14ac:dyDescent="0.25">
      <c r="D22" s="2" t="s">
        <v>2</v>
      </c>
      <c r="E22" s="1">
        <f>SUM(E20:E21)</f>
        <v>203</v>
      </c>
      <c r="F22" s="1">
        <f t="shared" ref="F22" si="3">SUM(F20:F21)</f>
        <v>-155429</v>
      </c>
      <c r="G22" s="1">
        <f t="shared" ref="G22" si="4">SUM(G20:G21)</f>
        <v>-345897</v>
      </c>
      <c r="H22" s="1">
        <f t="shared" ref="H22" si="5">SUM(H20:H21)</f>
        <v>-608220</v>
      </c>
      <c r="I22" s="1">
        <f t="shared" ref="I22" si="6">SUM(I20:I21)</f>
        <v>-742795</v>
      </c>
    </row>
    <row r="24" spans="4:9" ht="34.5" customHeight="1" x14ac:dyDescent="0.25">
      <c r="D24" s="9" t="s">
        <v>17</v>
      </c>
      <c r="E24" s="9"/>
      <c r="F24" s="9"/>
      <c r="G24" s="9"/>
      <c r="H24" s="9"/>
      <c r="I24" s="9"/>
    </row>
    <row r="27" spans="4:9" ht="17.25" customHeight="1" x14ac:dyDescent="0.25">
      <c r="D27" s="4" t="s">
        <v>12</v>
      </c>
      <c r="E27" s="6"/>
      <c r="F27" s="6"/>
      <c r="G27" s="6"/>
      <c r="H27" s="6"/>
      <c r="I27" s="6"/>
    </row>
    <row r="28" spans="4:9" ht="16.5" customHeight="1" x14ac:dyDescent="0.25">
      <c r="D28" s="5"/>
      <c r="E28" s="6"/>
      <c r="F28" s="6"/>
      <c r="G28" s="6"/>
      <c r="H28" s="6"/>
      <c r="I28" s="6"/>
    </row>
    <row r="29" spans="4:9" x14ac:dyDescent="0.25">
      <c r="D29" s="2"/>
      <c r="E29" s="3" t="s">
        <v>3</v>
      </c>
      <c r="F29" s="3" t="s">
        <v>4</v>
      </c>
      <c r="G29" s="3" t="s">
        <v>5</v>
      </c>
      <c r="H29" s="3" t="s">
        <v>6</v>
      </c>
      <c r="I29" s="3" t="s">
        <v>7</v>
      </c>
    </row>
    <row r="30" spans="4:9" x14ac:dyDescent="0.25">
      <c r="D30" s="2" t="s">
        <v>0</v>
      </c>
      <c r="E30" s="1">
        <v>203</v>
      </c>
      <c r="F30" s="1">
        <v>-308637</v>
      </c>
      <c r="G30" s="1">
        <v>-496478</v>
      </c>
      <c r="H30" s="1">
        <v>-703852</v>
      </c>
      <c r="I30" s="1">
        <v>-580475</v>
      </c>
    </row>
    <row r="31" spans="4:9" x14ac:dyDescent="0.25">
      <c r="D31" s="2" t="s">
        <v>1</v>
      </c>
      <c r="E31" s="1">
        <v>0</v>
      </c>
      <c r="F31" s="1">
        <f>+E32</f>
        <v>203</v>
      </c>
      <c r="G31" s="1">
        <f t="shared" ref="G31:I31" si="7">+F32</f>
        <v>-308434</v>
      </c>
      <c r="H31" s="1">
        <f t="shared" si="7"/>
        <v>-804912</v>
      </c>
      <c r="I31" s="1">
        <f t="shared" si="7"/>
        <v>-1508764</v>
      </c>
    </row>
    <row r="32" spans="4:9" x14ac:dyDescent="0.25">
      <c r="D32" s="2" t="s">
        <v>2</v>
      </c>
      <c r="E32" s="1">
        <f>SUM(E30:E31)</f>
        <v>203</v>
      </c>
      <c r="F32" s="1">
        <f t="shared" ref="F32" si="8">SUM(F30:F31)</f>
        <v>-308434</v>
      </c>
      <c r="G32" s="1">
        <f t="shared" ref="G32" si="9">SUM(G30:G31)</f>
        <v>-804912</v>
      </c>
      <c r="H32" s="1">
        <f t="shared" ref="H32" si="10">SUM(H30:H31)</f>
        <v>-1508764</v>
      </c>
      <c r="I32" s="1">
        <f t="shared" ref="I32" si="11">SUM(I30:I31)</f>
        <v>-2089239</v>
      </c>
    </row>
    <row r="35" spans="4:9" ht="30" customHeight="1" x14ac:dyDescent="0.25">
      <c r="D35" s="9" t="s">
        <v>21</v>
      </c>
      <c r="E35" s="9"/>
      <c r="F35" s="9"/>
      <c r="G35" s="9"/>
      <c r="H35" s="9"/>
      <c r="I35" s="9"/>
    </row>
    <row r="36" spans="4:9" x14ac:dyDescent="0.25">
      <c r="D36" s="7" t="s">
        <v>13</v>
      </c>
    </row>
    <row r="39" spans="4:9" x14ac:dyDescent="0.25">
      <c r="D39" s="4" t="s">
        <v>18</v>
      </c>
      <c r="E39" s="5"/>
      <c r="F39" s="4"/>
      <c r="G39" s="4"/>
      <c r="H39" s="4"/>
      <c r="I39" s="4"/>
    </row>
    <row r="41" spans="4:9" x14ac:dyDescent="0.25">
      <c r="D41" s="2"/>
      <c r="E41" s="3" t="s">
        <v>3</v>
      </c>
      <c r="F41" s="3" t="s">
        <v>4</v>
      </c>
      <c r="G41" s="3" t="s">
        <v>5</v>
      </c>
      <c r="H41" s="3" t="s">
        <v>6</v>
      </c>
      <c r="I41" s="3" t="s">
        <v>7</v>
      </c>
    </row>
    <row r="42" spans="4:9" x14ac:dyDescent="0.25">
      <c r="D42" s="2" t="s">
        <v>0</v>
      </c>
      <c r="E42" s="1">
        <v>203</v>
      </c>
      <c r="F42" s="1">
        <v>-188932</v>
      </c>
      <c r="G42" s="1">
        <v>-312665</v>
      </c>
      <c r="H42" s="1">
        <v>-610457</v>
      </c>
      <c r="I42" s="1">
        <v>-486626</v>
      </c>
    </row>
    <row r="43" spans="4:9" x14ac:dyDescent="0.25">
      <c r="D43" s="2" t="s">
        <v>1</v>
      </c>
      <c r="E43" s="1">
        <v>0</v>
      </c>
      <c r="F43" s="1">
        <f>+E44</f>
        <v>203</v>
      </c>
      <c r="G43" s="1">
        <f t="shared" ref="G43:I43" si="12">+F44</f>
        <v>-188729</v>
      </c>
      <c r="H43" s="1">
        <f t="shared" si="12"/>
        <v>-501394</v>
      </c>
      <c r="I43" s="1">
        <f t="shared" si="12"/>
        <v>-1111851</v>
      </c>
    </row>
    <row r="44" spans="4:9" x14ac:dyDescent="0.25">
      <c r="D44" s="2" t="s">
        <v>2</v>
      </c>
      <c r="E44" s="1">
        <f>SUM(E42:E43)</f>
        <v>203</v>
      </c>
      <c r="F44" s="1">
        <f t="shared" ref="F44" si="13">SUM(F42:F43)</f>
        <v>-188729</v>
      </c>
      <c r="G44" s="1">
        <f t="shared" ref="G44" si="14">SUM(G42:G43)</f>
        <v>-501394</v>
      </c>
      <c r="H44" s="1">
        <f t="shared" ref="H44" si="15">SUM(H42:H43)</f>
        <v>-1111851</v>
      </c>
      <c r="I44" s="1">
        <f t="shared" ref="I44" si="16">SUM(I42:I43)</f>
        <v>-1598477</v>
      </c>
    </row>
    <row r="46" spans="4:9" x14ac:dyDescent="0.25">
      <c r="D46" s="7" t="s">
        <v>14</v>
      </c>
    </row>
    <row r="48" spans="4:9" x14ac:dyDescent="0.25">
      <c r="D48" t="s">
        <v>15</v>
      </c>
    </row>
  </sheetData>
  <mergeCells count="2">
    <mergeCell ref="D35:I35"/>
    <mergeCell ref="D24:I2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L.Smith</cp:lastModifiedBy>
  <dcterms:created xsi:type="dcterms:W3CDTF">2016-06-29T16:46:21Z</dcterms:created>
  <dcterms:modified xsi:type="dcterms:W3CDTF">2016-07-04T10:06:06Z</dcterms:modified>
</cp:coreProperties>
</file>