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JH\Governors\Meetings\Agendas\2017-18\Papers for 08.05.18\"/>
    </mc:Choice>
  </mc:AlternateContent>
  <bookViews>
    <workbookView xWindow="-15" yWindow="45" windowWidth="15600" windowHeight="6345" tabRatio="743" activeTab="4"/>
  </bookViews>
  <sheets>
    <sheet name="Overview" sheetId="1" r:id="rId1"/>
    <sheet name="Sheet1" sheetId="2" state="hidden" r:id="rId2"/>
    <sheet name="Subject Performance" sheetId="3" r:id="rId3"/>
    <sheet name="Grade distribution" sheetId="4" r:id="rId4"/>
    <sheet name="GCSE Re-sits" sheetId="5" r:id="rId5"/>
    <sheet name="Sheet3" sheetId="6" r:id="rId6"/>
    <sheet name="Disadvantaged (for exam use)" sheetId="7" state="hidden" r:id="rId7"/>
    <sheet name="Variance (for Exam use only)" sheetId="8" state="hidden" r:id="rId8"/>
  </sheets>
  <definedNames>
    <definedName name="_xlnm._FilterDatabase" localSheetId="4" hidden="1">'GCSE Re-sits'!$V$1:$AB$8</definedName>
    <definedName name="_xlnm.Print_Area" localSheetId="3">'Grade distribution'!$A$1:$BM$43</definedName>
    <definedName name="_xlnm.Print_Area" localSheetId="0">Overview!$A$1:$N$46</definedName>
    <definedName name="Z_093AA078_7106_4A29_A6A4_AB30D3B4B42D_.wvu.FilterData" localSheetId="4" hidden="1">'GCSE Re-sits'!$V$1:$AB$8</definedName>
    <definedName name="Z_093AA078_7106_4A29_A6A4_AB30D3B4B42D_.wvu.PrintArea" localSheetId="3" hidden="1">'Grade distribution'!$A$1:$BM$43</definedName>
    <definedName name="Z_093AA078_7106_4A29_A6A4_AB30D3B4B42D_.wvu.PrintArea" localSheetId="0" hidden="1">Overview!$A$1:$N$46</definedName>
    <definedName name="Z_093AA078_7106_4A29_A6A4_AB30D3B4B42D_.wvu.Rows" localSheetId="0" hidden="1">Overview!$30:$38</definedName>
    <definedName name="Z_093AA078_7106_4A29_A6A4_AB30D3B4B42D_.wvu.Rows" localSheetId="2" hidden="1">'Subject Performance'!$1:$1</definedName>
    <definedName name="Z_28CC27B9_3E42_479E_AC50_83F1923619EE_.wvu.Cols" localSheetId="3" hidden="1">'Grade distribution'!$Z:$BM</definedName>
    <definedName name="Z_28CC27B9_3E42_479E_AC50_83F1923619EE_.wvu.Cols" localSheetId="2" hidden="1">'Subject Performance'!$H:$L,'Subject Performance'!$R:$V,'Subject Performance'!$AB:$AF,'Subject Performance'!$AL:$AP,'Subject Performance'!$AW:$AZ,'Subject Performance'!$BG:$BK</definedName>
    <definedName name="Z_28CC27B9_3E42_479E_AC50_83F1923619EE_.wvu.FilterData" localSheetId="4" hidden="1">'GCSE Re-sits'!$V$1:$AB$8</definedName>
    <definedName name="Z_28CC27B9_3E42_479E_AC50_83F1923619EE_.wvu.PrintArea" localSheetId="3" hidden="1">'Grade distribution'!$A$1:$BM$41</definedName>
    <definedName name="Z_28CC27B9_3E42_479E_AC50_83F1923619EE_.wvu.PrintArea" localSheetId="0" hidden="1">Overview!$A$1:$O$46</definedName>
    <definedName name="Z_28CC27B9_3E42_479E_AC50_83F1923619EE_.wvu.Rows" localSheetId="0" hidden="1">Overview!$30:$38</definedName>
    <definedName name="Z_28CC27B9_3E42_479E_AC50_83F1923619EE_.wvu.Rows" localSheetId="2" hidden="1">'Subject Performance'!$1:$1</definedName>
    <definedName name="Z_6E8A2A01_D595_45D8_B5BE_05B926EF8710_.wvu.PrintArea" localSheetId="3" hidden="1">'Grade distribution'!$A$1:$AW$42</definedName>
    <definedName name="Z_6E8A2A01_D595_45D8_B5BE_05B926EF8710_.wvu.PrintArea" localSheetId="0" hidden="1">Overview!$A$2:$M$45</definedName>
    <definedName name="Z_6E8A2A01_D595_45D8_B5BE_05B926EF8710_.wvu.Rows" localSheetId="2" hidden="1">'Subject Performance'!$1:$1</definedName>
    <definedName name="Z_E026FF19_E99D_4ACE_BE09_C6CEE797A254_.wvu.FilterData" localSheetId="4" hidden="1">'GCSE Re-sits'!$V$1:$AB$8</definedName>
    <definedName name="Z_E026FF19_E99D_4ACE_BE09_C6CEE797A254_.wvu.PrintArea" localSheetId="3" hidden="1">'Grade distribution'!$A$1:$BM$43</definedName>
    <definedName name="Z_E026FF19_E99D_4ACE_BE09_C6CEE797A254_.wvu.PrintArea" localSheetId="0" hidden="1">Overview!$A$1:$N$46</definedName>
    <definedName name="Z_E026FF19_E99D_4ACE_BE09_C6CEE797A254_.wvu.Rows" localSheetId="0" hidden="1">Overview!$30:$38</definedName>
    <definedName name="Z_E026FF19_E99D_4ACE_BE09_C6CEE797A254_.wvu.Rows" localSheetId="2" hidden="1">'Subject Performance'!$1:$1</definedName>
  </definedNames>
  <calcPr calcId="152511"/>
  <customWorkbookViews>
    <customWorkbookView name="L.Everson - Personal View" guid="{E026FF19-E99D-4ACE-BE09-C6CEE797A254}" mergeInterval="0" personalView="1" maximized="1" xWindow="1912" yWindow="-8" windowWidth="1936" windowHeight="1096" tabRatio="545" activeSheetId="3"/>
    <customWorkbookView name="L.Davis - Personal View" guid="{093AA078-7106-4A29-A6A4-AB30D3B4B42D}" mergeInterval="0" personalView="1" maximized="1" xWindow="-1928" yWindow="-8" windowWidth="1936" windowHeight="1096" tabRatio="545" activeSheetId="1"/>
    <customWorkbookView name="K.Everson - Personal View" guid="{6E8A2A01-D595-45D8-B5BE-05B926EF8710}" mergeInterval="0" personalView="1" maximized="1" xWindow="1912" yWindow="-8" windowWidth="1936" windowHeight="1096" activeSheetId="3"/>
    <customWorkbookView name="M.Mason - Personal View" guid="{28CC27B9-3E42-479E-AC50-83F1923619EE}" mergeInterval="0" personalView="1" maximized="1" xWindow="-8" yWindow="-8" windowWidth="1936" windowHeight="1056" tabRatio="563" activeSheetId="1"/>
  </customWorkbookViews>
</workbook>
</file>

<file path=xl/calcChain.xml><?xml version="1.0" encoding="utf-8"?>
<calcChain xmlns="http://schemas.openxmlformats.org/spreadsheetml/2006/main">
  <c r="I19" i="1" l="1"/>
  <c r="AW37" i="4"/>
  <c r="AW38" i="4"/>
  <c r="AW39" i="4"/>
  <c r="AW40" i="4"/>
  <c r="I17" i="1" l="1"/>
  <c r="I13" i="1"/>
  <c r="I24" i="1" l="1"/>
  <c r="H19" i="1"/>
  <c r="AN26" i="4"/>
  <c r="AM26" i="4"/>
  <c r="AL26" i="4"/>
  <c r="AK26" i="4"/>
  <c r="AJ26" i="4"/>
  <c r="AI26" i="4"/>
  <c r="AH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5" i="4"/>
  <c r="AO4" i="4"/>
  <c r="AO3" i="4"/>
  <c r="AO26" i="4" l="1"/>
  <c r="G19" i="1"/>
  <c r="G17" i="1"/>
  <c r="F19" i="1"/>
  <c r="F17" i="1"/>
  <c r="F13" i="1"/>
  <c r="V41" i="4" l="1"/>
  <c r="U41" i="4"/>
  <c r="T41" i="4"/>
  <c r="S41" i="4"/>
  <c r="R41" i="4"/>
  <c r="Y36" i="4"/>
  <c r="Y35" i="4"/>
  <c r="Y34" i="4"/>
  <c r="Y33" i="4"/>
  <c r="Y32" i="4"/>
  <c r="Y31" i="4"/>
  <c r="Y30" i="4"/>
  <c r="X26" i="4"/>
  <c r="W26" i="4"/>
  <c r="V26" i="4"/>
  <c r="U26" i="4"/>
  <c r="T26" i="4"/>
  <c r="S26" i="4"/>
  <c r="R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4" i="4"/>
  <c r="Y3" i="4"/>
  <c r="Y41" i="4" l="1"/>
  <c r="Y26" i="4"/>
  <c r="E19" i="1" l="1"/>
  <c r="E17" i="1"/>
  <c r="E13" i="1"/>
  <c r="BM21" i="4" l="1"/>
  <c r="BM22" i="4"/>
  <c r="BM23" i="4"/>
  <c r="BM24" i="4"/>
  <c r="BM36" i="4"/>
  <c r="Q36" i="4"/>
  <c r="AG36" i="4"/>
  <c r="AW36" i="4"/>
  <c r="BE35" i="4"/>
  <c r="BE36" i="4"/>
  <c r="BE21" i="4"/>
  <c r="BE22" i="4"/>
  <c r="BE23" i="4"/>
  <c r="BE24" i="4"/>
  <c r="AW21" i="4"/>
  <c r="AW22" i="4"/>
  <c r="AW23" i="4"/>
  <c r="AW24" i="4"/>
  <c r="Q21" i="4"/>
  <c r="Q22" i="4"/>
  <c r="Q23" i="4"/>
  <c r="Q24" i="4"/>
  <c r="I36" i="4"/>
  <c r="I31" i="4"/>
  <c r="I32" i="4"/>
  <c r="I33" i="4"/>
  <c r="I34" i="4"/>
  <c r="I35" i="4"/>
  <c r="I30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3" i="4"/>
  <c r="D19" i="1" l="1"/>
  <c r="D17" i="1"/>
  <c r="D13" i="1"/>
  <c r="B19" i="1" l="1"/>
  <c r="B13" i="1"/>
  <c r="J26" i="4" l="1"/>
  <c r="K26" i="4"/>
  <c r="L26" i="4"/>
  <c r="M26" i="4"/>
  <c r="N26" i="4"/>
  <c r="O26" i="4"/>
  <c r="P26" i="4"/>
  <c r="J41" i="4"/>
  <c r="K41" i="4"/>
  <c r="L41" i="4"/>
  <c r="M41" i="4"/>
  <c r="N41" i="4"/>
  <c r="M17" i="1" l="1"/>
  <c r="N17" i="1"/>
  <c r="O17" i="1"/>
  <c r="H17" i="1"/>
  <c r="J17" i="1"/>
  <c r="K17" i="1"/>
  <c r="L17" i="1"/>
  <c r="C17" i="1"/>
  <c r="Q35" i="4"/>
  <c r="AG35" i="4"/>
  <c r="AW35" i="4"/>
  <c r="BM35" i="4"/>
  <c r="C13" i="1"/>
  <c r="L13" i="1"/>
  <c r="M13" i="1"/>
  <c r="N13" i="1"/>
  <c r="O13" i="1"/>
  <c r="G13" i="1"/>
  <c r="H13" i="1"/>
  <c r="J13" i="1"/>
  <c r="K13" i="1"/>
  <c r="BJ41" i="4" l="1"/>
  <c r="BI41" i="4"/>
  <c r="BH41" i="4"/>
  <c r="BG41" i="4"/>
  <c r="BF41" i="4"/>
  <c r="BM34" i="4"/>
  <c r="BM33" i="4"/>
  <c r="BM32" i="4"/>
  <c r="BM31" i="4"/>
  <c r="BM30" i="4"/>
  <c r="BL26" i="4"/>
  <c r="BK26" i="4"/>
  <c r="BJ26" i="4"/>
  <c r="BI26" i="4"/>
  <c r="BH26" i="4"/>
  <c r="BG26" i="4"/>
  <c r="BF26" i="4"/>
  <c r="BM25" i="4"/>
  <c r="BM20" i="4"/>
  <c r="BM19" i="4"/>
  <c r="BM18" i="4"/>
  <c r="BM17" i="4"/>
  <c r="BM16" i="4"/>
  <c r="BM15" i="4"/>
  <c r="BM14" i="4"/>
  <c r="BM13" i="4"/>
  <c r="BM12" i="4"/>
  <c r="BM11" i="4"/>
  <c r="BM10" i="4"/>
  <c r="BM9" i="4"/>
  <c r="BM8" i="4"/>
  <c r="BM7" i="4"/>
  <c r="BM6" i="4"/>
  <c r="BM5" i="4"/>
  <c r="BM4" i="4"/>
  <c r="BM3" i="4"/>
  <c r="BM41" i="4" l="1"/>
  <c r="BM26" i="4"/>
  <c r="BB41" i="4"/>
  <c r="BA41" i="4"/>
  <c r="AZ41" i="4"/>
  <c r="AY41" i="4"/>
  <c r="AX41" i="4"/>
  <c r="BE34" i="4"/>
  <c r="BE33" i="4"/>
  <c r="BE32" i="4"/>
  <c r="BE31" i="4"/>
  <c r="BE30" i="4"/>
  <c r="BD26" i="4"/>
  <c r="BC26" i="4"/>
  <c r="BB26" i="4"/>
  <c r="BA26" i="4"/>
  <c r="AZ26" i="4"/>
  <c r="AY26" i="4"/>
  <c r="AX26" i="4"/>
  <c r="BE25" i="4"/>
  <c r="BE20" i="4"/>
  <c r="BE19" i="4"/>
  <c r="BE18" i="4"/>
  <c r="BE17" i="4"/>
  <c r="BE16" i="4"/>
  <c r="BE15" i="4"/>
  <c r="BE14" i="4"/>
  <c r="BE13" i="4"/>
  <c r="BE12" i="4"/>
  <c r="BE11" i="4"/>
  <c r="BE10" i="4"/>
  <c r="BE9" i="4"/>
  <c r="BE8" i="4"/>
  <c r="BE7" i="4"/>
  <c r="BE6" i="4"/>
  <c r="BE5" i="4"/>
  <c r="BE4" i="4"/>
  <c r="BE3" i="4"/>
  <c r="BE26" i="4" l="1"/>
  <c r="BE41" i="4"/>
  <c r="AT41" i="4" l="1"/>
  <c r="AS41" i="4"/>
  <c r="AR41" i="4"/>
  <c r="AQ41" i="4"/>
  <c r="AP41" i="4"/>
  <c r="AW34" i="4"/>
  <c r="AW33" i="4"/>
  <c r="AW32" i="4"/>
  <c r="AW31" i="4"/>
  <c r="AW30" i="4"/>
  <c r="AV26" i="4"/>
  <c r="AU26" i="4"/>
  <c r="AT26" i="4"/>
  <c r="AS26" i="4"/>
  <c r="AR26" i="4"/>
  <c r="AQ26" i="4"/>
  <c r="AP26" i="4"/>
  <c r="AW25" i="4"/>
  <c r="AW20" i="4"/>
  <c r="AW19" i="4"/>
  <c r="AW18" i="4"/>
  <c r="AW17" i="4"/>
  <c r="AW16" i="4"/>
  <c r="AW15" i="4"/>
  <c r="AW14" i="4"/>
  <c r="AW13" i="4"/>
  <c r="AW12" i="4"/>
  <c r="AW11" i="4"/>
  <c r="AW10" i="4"/>
  <c r="AW9" i="4"/>
  <c r="AW8" i="4"/>
  <c r="AW7" i="4"/>
  <c r="AW6" i="4"/>
  <c r="AW5" i="4"/>
  <c r="AW4" i="4"/>
  <c r="AW3" i="4"/>
  <c r="AW26" i="4" l="1"/>
  <c r="AW41" i="4"/>
  <c r="AD41" i="4"/>
  <c r="AC41" i="4"/>
  <c r="AB41" i="4"/>
  <c r="AA41" i="4"/>
  <c r="Z41" i="4"/>
  <c r="AG34" i="4"/>
  <c r="AG33" i="4"/>
  <c r="AG32" i="4"/>
  <c r="AG31" i="4"/>
  <c r="AG30" i="4"/>
  <c r="AF26" i="4"/>
  <c r="AE26" i="4"/>
  <c r="AD26" i="4"/>
  <c r="AC26" i="4"/>
  <c r="AB26" i="4"/>
  <c r="AA26" i="4"/>
  <c r="Z26" i="4"/>
  <c r="AG25" i="4"/>
  <c r="AG23" i="4"/>
  <c r="AG20" i="4"/>
  <c r="AG19" i="4"/>
  <c r="AG22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G5" i="4"/>
  <c r="AG4" i="4"/>
  <c r="AG3" i="4"/>
  <c r="AG26" i="4" l="1"/>
  <c r="AG41" i="4"/>
  <c r="Q31" i="4" l="1"/>
  <c r="Q32" i="4"/>
  <c r="Q33" i="4"/>
  <c r="Q34" i="4"/>
  <c r="Q30" i="4"/>
  <c r="Q4" i="4" l="1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5" i="4"/>
  <c r="Q3" i="4"/>
  <c r="C41" i="4" l="1"/>
  <c r="D41" i="4"/>
  <c r="E41" i="4"/>
  <c r="F41" i="4"/>
  <c r="B41" i="4"/>
  <c r="C26" i="4"/>
  <c r="D26" i="4"/>
  <c r="E26" i="4"/>
  <c r="F26" i="4"/>
  <c r="G26" i="4"/>
  <c r="H26" i="4"/>
  <c r="B26" i="4"/>
  <c r="I41" i="4" l="1"/>
  <c r="Q41" i="4"/>
  <c r="Q26" i="4"/>
  <c r="I26" i="4"/>
</calcChain>
</file>

<file path=xl/comments1.xml><?xml version="1.0" encoding="utf-8"?>
<comments xmlns="http://schemas.openxmlformats.org/spreadsheetml/2006/main">
  <authors>
    <author>L.Davis</author>
    <author>M.Mason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Calculated with PG's for subjects that didn't do mocks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PLEASE NOTE: 5 Students did not do any Mock exams - so are not included in 2018 Mock analysis: Emily Fox, Olivia Gibbons, Jack Holloway, Natalie Senton and Lauren Shepheard - they are however included in the Spring PG analysis.
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M.Mason:</t>
        </r>
        <r>
          <rPr>
            <sz val="9"/>
            <color indexed="81"/>
            <rFont val="Tahoma"/>
            <family val="2"/>
          </rPr>
          <t xml:space="preserve">
Includes A Level and AS results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A2, As and EPQ results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 plus AS results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A2, As and EPQ results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A level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of A-Bs / No. of entries x 100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APS/Student A cohort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 from SIMS
 / </t>
        </r>
        <r>
          <rPr>
            <b/>
            <sz val="9"/>
            <color indexed="81"/>
            <rFont val="Tahoma"/>
            <family val="2"/>
          </rPr>
          <t xml:space="preserve"> DIVIDE BY THE NUMBER OF A LEVEL ONLY students (like Best 3)</t>
        </r>
        <r>
          <rPr>
            <sz val="9"/>
            <color indexed="81"/>
            <rFont val="Tahoma"/>
            <family val="2"/>
          </rPr>
          <t xml:space="preserve">
x100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Student A Only for this calc.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Calculated with PG's for subjects that didn't do mocks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Ext Dip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 of D*D / (Entries x 3) x 100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Dip students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Calculated with PG's for subjects that didn't do mocks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Subsdip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Dip student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Hb Fdip and fill in</t>
        </r>
      </text>
    </comment>
  </commentList>
</comments>
</file>

<file path=xl/comments2.xml><?xml version="1.0" encoding="utf-8"?>
<comments xmlns="http://schemas.openxmlformats.org/spreadsheetml/2006/main">
  <authors>
    <author>M.Mason</author>
    <author>L.Davis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M.Mason:</t>
        </r>
        <r>
          <rPr>
            <sz val="9"/>
            <color indexed="81"/>
            <rFont val="Tahoma"/>
            <family val="2"/>
          </rPr>
          <t xml:space="preserve">
Use Aspect Analysis</t>
        </r>
      </text>
    </comment>
    <comment ref="A30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the APS reader; Use Grade Distribution on each Ext dip BTEC </t>
        </r>
      </text>
    </comment>
  </commentList>
</comments>
</file>

<file path=xl/comments3.xml><?xml version="1.0" encoding="utf-8"?>
<comments xmlns="http://schemas.openxmlformats.org/spreadsheetml/2006/main">
  <authors>
    <author>M.Mason</author>
    <author>L.Davis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M.Mason:</t>
        </r>
        <r>
          <rPr>
            <sz val="9"/>
            <color indexed="81"/>
            <rFont val="Tahoma"/>
            <family val="2"/>
          </rPr>
          <t xml:space="preserve">
Use Aspect Analysis</t>
        </r>
      </text>
    </comment>
    <comment ref="D21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Olivia Gibbons has now dropped this 5/12/17</t>
        </r>
      </text>
    </comment>
    <comment ref="AO23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3 students did not sit the Mock 2 exam - so no grade
</t>
        </r>
      </text>
    </comment>
    <comment ref="A30" authorId="1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the APS reader; Use Grade Distribution on each Ext dip BTEC </t>
        </r>
      </text>
    </comment>
  </commentList>
</comments>
</file>

<file path=xl/comments4.xml><?xml version="1.0" encoding="utf-8"?>
<comments xmlns="http://schemas.openxmlformats.org/spreadsheetml/2006/main">
  <authors>
    <author>L.Davis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 plus AS results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 plus AS results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A2, As and EPQ results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A level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of A-Bs / No. of entries x 100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APS/whole A cohort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/ whole Yr grp x 100</t>
        </r>
      </text>
    </comment>
  </commentList>
</comments>
</file>

<file path=xl/sharedStrings.xml><?xml version="1.0" encoding="utf-8"?>
<sst xmlns="http://schemas.openxmlformats.org/spreadsheetml/2006/main" count="1096" uniqueCount="195">
  <si>
    <t>Year Group:</t>
  </si>
  <si>
    <t>Date:</t>
  </si>
  <si>
    <t>APS</t>
  </si>
  <si>
    <t>No.
Students</t>
  </si>
  <si>
    <t>Art</t>
  </si>
  <si>
    <t>Biology</t>
  </si>
  <si>
    <t>Business Studies</t>
  </si>
  <si>
    <t>Chemistry</t>
  </si>
  <si>
    <t>English Language</t>
  </si>
  <si>
    <t>English Literature</t>
  </si>
  <si>
    <t>Geography</t>
  </si>
  <si>
    <t>History</t>
  </si>
  <si>
    <t>Maths</t>
  </si>
  <si>
    <t>Media Studies</t>
  </si>
  <si>
    <t>Physics</t>
  </si>
  <si>
    <t>D*-D</t>
  </si>
  <si>
    <t>Film Studies</t>
  </si>
  <si>
    <t>Psychology</t>
  </si>
  <si>
    <t>Sociology</t>
  </si>
  <si>
    <t xml:space="preserve">Law </t>
  </si>
  <si>
    <t>Philosophy &amp; Ethics</t>
  </si>
  <si>
    <t>Av Prior Attainment</t>
  </si>
  <si>
    <t>No of Students</t>
  </si>
  <si>
    <t>No of Entries</t>
  </si>
  <si>
    <t>No Entries fac subj</t>
  </si>
  <si>
    <t>BTEC Extended Diploma</t>
  </si>
  <si>
    <t>Distinction (D*-D) %</t>
  </si>
  <si>
    <t>Pass (D*-P) %</t>
  </si>
  <si>
    <t>Shenfield High School Leadership Overview: 
A Subject Performance</t>
  </si>
  <si>
    <t>A2 A-B %</t>
  </si>
  <si>
    <t>A2 A-E %</t>
  </si>
  <si>
    <t>A2 APS/Student</t>
  </si>
  <si>
    <t>A2 APS/Entry</t>
  </si>
  <si>
    <t>A2 APS/Entry fac subj</t>
  </si>
  <si>
    <t>Further Maths</t>
  </si>
  <si>
    <t>D*-P</t>
  </si>
  <si>
    <t xml:space="preserve"> A*</t>
  </si>
  <si>
    <t xml:space="preserve"> A</t>
  </si>
  <si>
    <t xml:space="preserve"> B</t>
  </si>
  <si>
    <t xml:space="preserve"> C</t>
  </si>
  <si>
    <t xml:space="preserve"> D</t>
  </si>
  <si>
    <t xml:space="preserve"> E</t>
  </si>
  <si>
    <t xml:space="preserve"> U</t>
  </si>
  <si>
    <t>D*</t>
  </si>
  <si>
    <t>D</t>
  </si>
  <si>
    <t>M</t>
  </si>
  <si>
    <t>P</t>
  </si>
  <si>
    <t>U</t>
  </si>
  <si>
    <t>A2 A-C %</t>
  </si>
  <si>
    <t>A2 A-D%</t>
  </si>
  <si>
    <t>Merit (D*-M) %</t>
  </si>
  <si>
    <t>A*-C</t>
  </si>
  <si>
    <t>A*-B</t>
  </si>
  <si>
    <t>A*-E</t>
  </si>
  <si>
    <t>A*-D</t>
  </si>
  <si>
    <t>D*-M</t>
  </si>
  <si>
    <t>Creative Writing</t>
  </si>
  <si>
    <t>Music</t>
  </si>
  <si>
    <t>n/a</t>
  </si>
  <si>
    <t>APS/Student</t>
  </si>
  <si>
    <t>Sport BTEC (XCert)</t>
  </si>
  <si>
    <t>BTEC Diploma</t>
  </si>
  <si>
    <t xml:space="preserve">Economics </t>
  </si>
  <si>
    <t>Projected Grades (Spring)</t>
  </si>
  <si>
    <t>Projected Grades Final Entry</t>
  </si>
  <si>
    <t>2017     Aca Results</t>
  </si>
  <si>
    <t>A*</t>
  </si>
  <si>
    <t>All</t>
  </si>
  <si>
    <t>Grade</t>
  </si>
  <si>
    <t>No</t>
  </si>
  <si>
    <t>B</t>
  </si>
  <si>
    <t>E</t>
  </si>
  <si>
    <t>N</t>
  </si>
  <si>
    <t>Internal</t>
  </si>
  <si>
    <t>External</t>
  </si>
  <si>
    <t>Variance from Projection</t>
  </si>
  <si>
    <t>Number of Results</t>
  </si>
  <si>
    <t>Variance</t>
  </si>
  <si>
    <t>Above</t>
  </si>
  <si>
    <t>On</t>
  </si>
  <si>
    <t>Below</t>
  </si>
  <si>
    <t>Economics</t>
  </si>
  <si>
    <t>Law</t>
  </si>
  <si>
    <t>Pe</t>
  </si>
  <si>
    <t>A2 3+ A-B % in 2+ fac subjs</t>
  </si>
  <si>
    <t>A2 Best 3 A Levels</t>
  </si>
  <si>
    <t>2017           A Level Results</t>
  </si>
  <si>
    <t>GCSE Maths numbers - NOV GCSE</t>
  </si>
  <si>
    <t>GCSE Maths numbers - JUNE GCSE</t>
  </si>
  <si>
    <t>Projected Grades (Summer)</t>
  </si>
  <si>
    <t>Performance Table Measure</t>
  </si>
  <si>
    <t>APS Band</t>
  </si>
  <si>
    <t>Fine Grade</t>
  </si>
  <si>
    <t>E-</t>
  </si>
  <si>
    <t>E+</t>
  </si>
  <si>
    <t>D-</t>
  </si>
  <si>
    <t>D+</t>
  </si>
  <si>
    <t>C-</t>
  </si>
  <si>
    <t xml:space="preserve">C </t>
  </si>
  <si>
    <t>C+</t>
  </si>
  <si>
    <t>B-</t>
  </si>
  <si>
    <t>B+</t>
  </si>
  <si>
    <t>A-</t>
  </si>
  <si>
    <t>A</t>
  </si>
  <si>
    <t>A+</t>
  </si>
  <si>
    <t>A*-</t>
  </si>
  <si>
    <t>Av Prior Attainment (GCSE)</t>
  </si>
  <si>
    <t>OFFICIAL PERFORMANCE TABLES</t>
  </si>
  <si>
    <t>APS/Entry</t>
  </si>
  <si>
    <t>APS/Entry as a Grade</t>
  </si>
  <si>
    <t>APS/Entry fac subj</t>
  </si>
  <si>
    <t>APS/Entry fac subj grade</t>
  </si>
  <si>
    <t>APS Best 3 A Level</t>
  </si>
  <si>
    <t>APS Best 3 A as a Grade</t>
  </si>
  <si>
    <t>This looks at the full cohort of students included in the performance tables, and all qualifications - so compare to the equivalent columns on tab 1</t>
  </si>
  <si>
    <t>2017 Nat Result (unvalidated)</t>
  </si>
  <si>
    <t>A*-A%</t>
  </si>
  <si>
    <t>A*-B %</t>
  </si>
  <si>
    <t>A*-C %</t>
  </si>
  <si>
    <t>A*-D%</t>
  </si>
  <si>
    <t>A*-E %</t>
  </si>
  <si>
    <t>2017 SHS Result</t>
  </si>
  <si>
    <t>2017 Autumn</t>
  </si>
  <si>
    <t>2018 Spring</t>
  </si>
  <si>
    <t>2018 Summer</t>
  </si>
  <si>
    <t>2018 Final Entry</t>
  </si>
  <si>
    <t>2018 A Level (FULL A2 ONLY)</t>
  </si>
  <si>
    <t>2017 SHS Result (Full A2)</t>
  </si>
  <si>
    <t>2018 A Level 
SHS ONLY</t>
  </si>
  <si>
    <t>2018     Academic SHS ONLY</t>
  </si>
  <si>
    <t>2018 Result</t>
  </si>
  <si>
    <t>2017 Nat Result</t>
  </si>
  <si>
    <t xml:space="preserve">GCE A Level </t>
  </si>
  <si>
    <t>2018     Aca Results</t>
  </si>
  <si>
    <t>2018          A Level Results</t>
  </si>
  <si>
    <t>A*-A</t>
  </si>
  <si>
    <t>Exam result 2018</t>
  </si>
  <si>
    <t xml:space="preserve">2017 SHS Result </t>
  </si>
  <si>
    <t xml:space="preserve">Au 
Entry </t>
  </si>
  <si>
    <t xml:space="preserve">Sp 
Entry </t>
  </si>
  <si>
    <t xml:space="preserve">Su Entry </t>
  </si>
  <si>
    <t xml:space="preserve">Final Entry </t>
  </si>
  <si>
    <t>Business (XCert)</t>
  </si>
  <si>
    <t>BTEC</t>
  </si>
  <si>
    <t>Business (Ext Dip)</t>
  </si>
  <si>
    <t>Computer Science</t>
  </si>
  <si>
    <t>Drama (Ext Dip)</t>
  </si>
  <si>
    <t>Health &amp; Social Care (Ext Dip)</t>
  </si>
  <si>
    <t>Health &amp; Social Care (XCert)</t>
  </si>
  <si>
    <t>PE BTEC (Ext Dip)</t>
  </si>
  <si>
    <t>Physical Education</t>
  </si>
  <si>
    <t>Theatre Studies</t>
  </si>
  <si>
    <t>A Level Subject</t>
  </si>
  <si>
    <t>Projected Grades (Autumn)</t>
  </si>
  <si>
    <t>Exam Results 2018</t>
  </si>
  <si>
    <t>3+ AAB % in 2+ fac subjs</t>
  </si>
  <si>
    <t>BTEC Extended Certificate</t>
  </si>
  <si>
    <t xml:space="preserve">2018 Target </t>
  </si>
  <si>
    <t>2018  Target</t>
  </si>
  <si>
    <t xml:space="preserve">2018  Target </t>
  </si>
  <si>
    <t xml:space="preserve"> Targets</t>
  </si>
  <si>
    <t>A LEVEL</t>
  </si>
  <si>
    <t>Full Name</t>
  </si>
  <si>
    <t>KS4 Maths Result</t>
  </si>
  <si>
    <t>Best Resit So Far</t>
  </si>
  <si>
    <t>Nov Entry Result</t>
  </si>
  <si>
    <t>June Entry Result</t>
  </si>
  <si>
    <t>2</t>
  </si>
  <si>
    <t>Year 12</t>
  </si>
  <si>
    <t>3</t>
  </si>
  <si>
    <t xml:space="preserve"> </t>
  </si>
  <si>
    <t>2018     
A Level Results</t>
  </si>
  <si>
    <t>2018     
Academic Results</t>
  </si>
  <si>
    <t>2018        
Applied General</t>
  </si>
  <si>
    <t>GCE A Level - Year 12</t>
  </si>
  <si>
    <t>Spanish</t>
  </si>
  <si>
    <t>Music BTEC (XCert)</t>
  </si>
  <si>
    <t>4</t>
  </si>
  <si>
    <t>2018 Mock or PG</t>
  </si>
  <si>
    <t>Mock/PG</t>
  </si>
  <si>
    <t>Mock or PG</t>
  </si>
  <si>
    <t>2018 Mock 2 or PG</t>
  </si>
  <si>
    <t>BTEC Foundation Diploma</t>
  </si>
  <si>
    <t>Mock 2 or PG</t>
  </si>
  <si>
    <t>Mock 2/PG</t>
  </si>
  <si>
    <t>H&amp;SC BTEC (Dip)</t>
  </si>
  <si>
    <t>Music BTEC (Dip)</t>
  </si>
  <si>
    <t>H&amp;SC BTEC (F.Dip)</t>
  </si>
  <si>
    <t>Student 1</t>
  </si>
  <si>
    <t>Student 2</t>
  </si>
  <si>
    <t>Student 3</t>
  </si>
  <si>
    <t>Student 4</t>
  </si>
  <si>
    <t>Student 5</t>
  </si>
  <si>
    <t>Student 6</t>
  </si>
  <si>
    <t>Student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</si>
</sst>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5" applyNumberFormat="0" applyAlignment="0" applyProtection="0"/>
    <xf numFmtId="0" fontId="17" fillId="9" borderId="16" applyNumberFormat="0" applyAlignment="0" applyProtection="0"/>
    <xf numFmtId="0" fontId="18" fillId="9" borderId="15" applyNumberFormat="0" applyAlignment="0" applyProtection="0"/>
    <xf numFmtId="0" fontId="19" fillId="0" borderId="17" applyNumberFormat="0" applyFill="0" applyAlignment="0" applyProtection="0"/>
    <xf numFmtId="0" fontId="6" fillId="10" borderId="18" applyNumberFormat="0" applyAlignment="0" applyProtection="0"/>
    <xf numFmtId="0" fontId="20" fillId="0" borderId="0" applyNumberFormat="0" applyFill="0" applyBorder="0" applyAlignment="0" applyProtection="0"/>
    <xf numFmtId="0" fontId="8" fillId="11" borderId="19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20" applyNumberFormat="0" applyFill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0" fontId="31" fillId="0" borderId="0" applyNumberFormat="0" applyFill="0" applyBorder="0" applyAlignment="0" applyProtection="0"/>
  </cellStyleXfs>
  <cellXfs count="448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4" borderId="4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6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3" borderId="3" xfId="0" applyFill="1" applyBorder="1"/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ill="1"/>
    <xf numFmtId="0" fontId="1" fillId="2" borderId="9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8" xfId="0" applyBorder="1"/>
    <xf numFmtId="0" fontId="0" fillId="4" borderId="3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0" fillId="0" borderId="4" xfId="0" applyFont="1" applyBorder="1"/>
    <xf numFmtId="0" fontId="0" fillId="0" borderId="6" xfId="0" applyFont="1" applyBorder="1"/>
    <xf numFmtId="0" fontId="0" fillId="3" borderId="23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/>
    <xf numFmtId="0" fontId="0" fillId="0" borderId="4" xfId="0" applyBorder="1"/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/>
    </xf>
    <xf numFmtId="0" fontId="24" fillId="3" borderId="25" xfId="42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64" fontId="0" fillId="3" borderId="25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24" fillId="3" borderId="31" xfId="42" applyNumberFormat="1" applyFont="1" applyFill="1" applyBorder="1" applyAlignment="1">
      <alignment horizontal="center" vertical="top" wrapText="1"/>
    </xf>
    <xf numFmtId="164" fontId="24" fillId="0" borderId="31" xfId="42" applyNumberFormat="1" applyFont="1" applyBorder="1" applyAlignment="1">
      <alignment horizontal="center" vertical="top" wrapText="1"/>
    </xf>
    <xf numFmtId="164" fontId="0" fillId="0" borderId="7" xfId="0" applyNumberFormat="1" applyFont="1" applyBorder="1"/>
    <xf numFmtId="0" fontId="0" fillId="0" borderId="34" xfId="0" applyBorder="1"/>
    <xf numFmtId="164" fontId="0" fillId="0" borderId="7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30" xfId="0" applyBorder="1"/>
    <xf numFmtId="0" fontId="5" fillId="3" borderId="3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164" fontId="24" fillId="3" borderId="25" xfId="42" applyNumberFormat="1" applyFont="1" applyFill="1" applyBorder="1" applyAlignment="1">
      <alignment horizontal="center" vertical="top" wrapText="1"/>
    </xf>
    <xf numFmtId="164" fontId="24" fillId="0" borderId="25" xfId="42" applyNumberFormat="1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7" fillId="3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3" borderId="3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164" fontId="8" fillId="3" borderId="30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/>
    </xf>
    <xf numFmtId="164" fontId="8" fillId="3" borderId="25" xfId="0" applyNumberFormat="1" applyFont="1" applyFill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24" fillId="0" borderId="1" xfId="42" applyNumberFormat="1" applyFont="1" applyBorder="1" applyAlignment="1">
      <alignment horizontal="center" vertical="top" wrapText="1"/>
    </xf>
    <xf numFmtId="0" fontId="24" fillId="0" borderId="7" xfId="42" applyFont="1" applyBorder="1" applyAlignment="1">
      <alignment horizontal="center" vertical="top" wrapText="1"/>
    </xf>
    <xf numFmtId="0" fontId="28" fillId="36" borderId="23" xfId="0" applyFont="1" applyFill="1" applyBorder="1" applyAlignment="1">
      <alignment horizontal="center" vertical="center" wrapText="1"/>
    </xf>
    <xf numFmtId="0" fontId="28" fillId="36" borderId="4" xfId="0" applyFont="1" applyFill="1" applyBorder="1" applyAlignment="1">
      <alignment horizontal="center" vertical="center" wrapText="1"/>
    </xf>
    <xf numFmtId="0" fontId="0" fillId="0" borderId="49" xfId="0" applyBorder="1"/>
    <xf numFmtId="0" fontId="1" fillId="2" borderId="2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2" borderId="42" xfId="0" applyFont="1" applyFill="1" applyBorder="1" applyAlignment="1">
      <alignment horizontal="center" vertical="center"/>
    </xf>
    <xf numFmtId="0" fontId="0" fillId="0" borderId="46" xfId="0" applyBorder="1"/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/>
    <xf numFmtId="0" fontId="22" fillId="0" borderId="0" xfId="42" applyBorder="1" applyAlignment="1">
      <alignment horizontal="center" vertical="top" wrapText="1"/>
    </xf>
    <xf numFmtId="0" fontId="29" fillId="0" borderId="0" xfId="0" applyFont="1"/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0" fontId="0" fillId="0" borderId="49" xfId="0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0" xfId="4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top"/>
    </xf>
    <xf numFmtId="0" fontId="30" fillId="0" borderId="24" xfId="0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/>
    </xf>
    <xf numFmtId="0" fontId="30" fillId="0" borderId="22" xfId="0" applyNumberFormat="1" applyFont="1" applyBorder="1" applyAlignment="1">
      <alignment horizontal="center" vertical="top"/>
    </xf>
    <xf numFmtId="0" fontId="30" fillId="0" borderId="24" xfId="0" applyNumberFormat="1" applyFont="1" applyBorder="1" applyAlignment="1">
      <alignment horizontal="center" vertical="top"/>
    </xf>
    <xf numFmtId="0" fontId="30" fillId="0" borderId="5" xfId="0" applyNumberFormat="1" applyFont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9" fillId="0" borderId="6" xfId="0" applyFont="1" applyBorder="1"/>
    <xf numFmtId="0" fontId="0" fillId="3" borderId="24" xfId="0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57" xfId="0" applyFill="1" applyBorder="1" applyAlignment="1">
      <alignment horizontal="center"/>
    </xf>
    <xf numFmtId="164" fontId="0" fillId="3" borderId="57" xfId="0" applyNumberFormat="1" applyFont="1" applyFill="1" applyBorder="1" applyAlignment="1">
      <alignment horizontal="center" vertical="center" wrapText="1"/>
    </xf>
    <xf numFmtId="164" fontId="0" fillId="3" borderId="57" xfId="0" applyNumberFormat="1" applyFont="1" applyFill="1" applyBorder="1" applyAlignment="1">
      <alignment horizontal="center"/>
    </xf>
    <xf numFmtId="0" fontId="0" fillId="3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33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4" fontId="8" fillId="3" borderId="4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24" fillId="0" borderId="22" xfId="42" applyFont="1" applyBorder="1" applyAlignment="1">
      <alignment horizontal="center" vertical="top" wrapText="1"/>
    </xf>
    <xf numFmtId="0" fontId="24" fillId="0" borderId="24" xfId="42" applyFont="1" applyBorder="1" applyAlignment="1">
      <alignment horizontal="center" vertical="top" wrapText="1"/>
    </xf>
    <xf numFmtId="0" fontId="24" fillId="0" borderId="5" xfId="42" applyFont="1" applyBorder="1" applyAlignment="1">
      <alignment horizontal="center" vertical="top" wrapText="1"/>
    </xf>
    <xf numFmtId="0" fontId="0" fillId="37" borderId="4" xfId="0" applyFont="1" applyFill="1" applyBorder="1" applyAlignment="1">
      <alignment horizontal="left"/>
    </xf>
    <xf numFmtId="164" fontId="0" fillId="0" borderId="57" xfId="0" applyNumberFormat="1" applyFont="1" applyBorder="1" applyAlignment="1">
      <alignment horizontal="center"/>
    </xf>
    <xf numFmtId="164" fontId="0" fillId="0" borderId="57" xfId="0" applyNumberFormat="1" applyFont="1" applyBorder="1"/>
    <xf numFmtId="0" fontId="32" fillId="2" borderId="36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164" fontId="8" fillId="3" borderId="57" xfId="0" applyNumberFormat="1" applyFont="1" applyFill="1" applyBorder="1" applyAlignment="1">
      <alignment horizontal="center"/>
    </xf>
    <xf numFmtId="164" fontId="8" fillId="0" borderId="57" xfId="0" applyNumberFormat="1" applyFont="1" applyBorder="1" applyAlignment="1">
      <alignment horizontal="center"/>
    </xf>
    <xf numFmtId="164" fontId="24" fillId="3" borderId="57" xfId="42" applyNumberFormat="1" applyFont="1" applyFill="1" applyBorder="1" applyAlignment="1">
      <alignment horizontal="center" vertical="top" wrapText="1"/>
    </xf>
    <xf numFmtId="164" fontId="24" fillId="0" borderId="57" xfId="42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164" fontId="8" fillId="3" borderId="57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/>
    <xf numFmtId="14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24" fillId="0" borderId="57" xfId="42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center"/>
    </xf>
    <xf numFmtId="0" fontId="24" fillId="36" borderId="57" xfId="42" applyFont="1" applyFill="1" applyBorder="1" applyAlignment="1">
      <alignment horizontal="center" vertical="top" wrapText="1"/>
    </xf>
    <xf numFmtId="0" fontId="24" fillId="0" borderId="57" xfId="42" applyFont="1" applyFill="1" applyBorder="1" applyAlignment="1">
      <alignment horizontal="center" vertical="top" wrapText="1"/>
    </xf>
    <xf numFmtId="0" fontId="29" fillId="0" borderId="4" xfId="0" applyFont="1" applyBorder="1"/>
    <xf numFmtId="0" fontId="0" fillId="3" borderId="25" xfId="0" applyFill="1" applyBorder="1" applyAlignment="1">
      <alignment horizontal="center" vertical="center"/>
    </xf>
    <xf numFmtId="0" fontId="24" fillId="0" borderId="25" xfId="42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6" fillId="38" borderId="60" xfId="0" applyFont="1" applyFill="1" applyBorder="1" applyAlignment="1">
      <alignment vertical="top" wrapText="1"/>
    </xf>
    <xf numFmtId="0" fontId="36" fillId="38" borderId="60" xfId="0" applyFont="1" applyFill="1" applyBorder="1" applyAlignment="1">
      <alignment horizontal="center" vertical="top" wrapText="1"/>
    </xf>
    <xf numFmtId="49" fontId="37" fillId="0" borderId="60" xfId="0" applyNumberFormat="1" applyFont="1" applyBorder="1" applyAlignment="1">
      <alignment vertical="top" wrapText="1"/>
    </xf>
    <xf numFmtId="49" fontId="37" fillId="0" borderId="60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8" fillId="36" borderId="29" xfId="0" applyFont="1" applyFill="1" applyBorder="1" applyAlignment="1">
      <alignment horizontal="center" vertical="center" wrapText="1"/>
    </xf>
    <xf numFmtId="0" fontId="38" fillId="36" borderId="26" xfId="0" applyFont="1" applyFill="1" applyBorder="1" applyAlignment="1">
      <alignment horizontal="center" vertical="center" wrapText="1"/>
    </xf>
    <xf numFmtId="0" fontId="38" fillId="3" borderId="26" xfId="0" applyFont="1" applyFill="1" applyBorder="1" applyAlignment="1">
      <alignment horizontal="center" vertical="center" wrapText="1"/>
    </xf>
    <xf numFmtId="0" fontId="38" fillId="3" borderId="27" xfId="0" applyFont="1" applyFill="1" applyBorder="1" applyAlignment="1">
      <alignment horizontal="center" vertical="center" wrapText="1"/>
    </xf>
    <xf numFmtId="0" fontId="38" fillId="36" borderId="58" xfId="0" applyFont="1" applyFill="1" applyBorder="1" applyAlignment="1">
      <alignment horizontal="center" vertical="center" wrapText="1"/>
    </xf>
    <xf numFmtId="0" fontId="38" fillId="36" borderId="5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24" fillId="36" borderId="7" xfId="42" applyFont="1" applyFill="1" applyBorder="1" applyAlignment="1">
      <alignment horizontal="center" vertical="top" wrapText="1"/>
    </xf>
    <xf numFmtId="0" fontId="24" fillId="3" borderId="7" xfId="42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center"/>
    </xf>
    <xf numFmtId="0" fontId="24" fillId="3" borderId="35" xfId="42" applyFont="1" applyFill="1" applyBorder="1" applyAlignment="1">
      <alignment horizontal="center" vertical="center" wrapText="1"/>
    </xf>
    <xf numFmtId="0" fontId="24" fillId="39" borderId="4" xfId="42" applyFont="1" applyFill="1" applyBorder="1" applyAlignment="1">
      <alignment horizontal="center" vertical="top" wrapText="1"/>
    </xf>
    <xf numFmtId="0" fontId="24" fillId="39" borderId="24" xfId="42" applyFont="1" applyFill="1" applyBorder="1" applyAlignment="1">
      <alignment horizontal="center" vertical="top" wrapText="1"/>
    </xf>
    <xf numFmtId="0" fontId="0" fillId="0" borderId="0" xfId="0" applyAlignment="1"/>
    <xf numFmtId="0" fontId="24" fillId="3" borderId="57" xfId="0" applyFont="1" applyFill="1" applyBorder="1" applyAlignment="1">
      <alignment horizontal="center" vertical="top" wrapText="1"/>
    </xf>
    <xf numFmtId="0" fontId="0" fillId="3" borderId="25" xfId="0" applyFont="1" applyFill="1" applyBorder="1" applyAlignment="1">
      <alignment horizontal="center" vertical="center"/>
    </xf>
    <xf numFmtId="0" fontId="24" fillId="39" borderId="4" xfId="0" applyFont="1" applyFill="1" applyBorder="1" applyAlignment="1">
      <alignment horizontal="center"/>
    </xf>
    <xf numFmtId="0" fontId="24" fillId="39" borderId="24" xfId="0" applyFont="1" applyFill="1" applyBorder="1" applyAlignment="1">
      <alignment horizontal="center"/>
    </xf>
    <xf numFmtId="0" fontId="24" fillId="39" borderId="4" xfId="0" applyFont="1" applyFill="1" applyBorder="1" applyAlignment="1">
      <alignment horizontal="center" vertical="center"/>
    </xf>
    <xf numFmtId="0" fontId="24" fillId="39" borderId="24" xfId="0" applyFont="1" applyFill="1" applyBorder="1" applyAlignment="1">
      <alignment horizontal="center" vertical="center"/>
    </xf>
    <xf numFmtId="0" fontId="24" fillId="39" borderId="6" xfId="0" applyFont="1" applyFill="1" applyBorder="1" applyAlignment="1">
      <alignment horizontal="center"/>
    </xf>
    <xf numFmtId="0" fontId="24" fillId="39" borderId="5" xfId="0" applyFont="1" applyFill="1" applyBorder="1" applyAlignment="1">
      <alignment horizontal="center"/>
    </xf>
    <xf numFmtId="0" fontId="24" fillId="39" borderId="4" xfId="0" applyFont="1" applyFill="1" applyBorder="1"/>
    <xf numFmtId="0" fontId="24" fillId="39" borderId="24" xfId="0" applyFont="1" applyFill="1" applyBorder="1"/>
    <xf numFmtId="0" fontId="24" fillId="39" borderId="6" xfId="0" applyFont="1" applyFill="1" applyBorder="1"/>
    <xf numFmtId="0" fontId="24" fillId="39" borderId="5" xfId="0" applyFont="1" applyFill="1" applyBorder="1"/>
    <xf numFmtId="0" fontId="0" fillId="3" borderId="30" xfId="0" applyFill="1" applyBorder="1" applyAlignment="1">
      <alignment horizontal="left"/>
    </xf>
    <xf numFmtId="0" fontId="0" fillId="3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24" fillId="39" borderId="30" xfId="0" applyFont="1" applyFill="1" applyBorder="1" applyAlignment="1">
      <alignment horizontal="center"/>
    </xf>
    <xf numFmtId="0" fontId="24" fillId="39" borderId="22" xfId="0" applyFont="1" applyFill="1" applyBorder="1" applyAlignment="1">
      <alignment horizontal="center"/>
    </xf>
    <xf numFmtId="0" fontId="28" fillId="39" borderId="61" xfId="0" applyFont="1" applyFill="1" applyBorder="1" applyAlignment="1">
      <alignment horizontal="center" vertical="center" wrapText="1"/>
    </xf>
    <xf numFmtId="0" fontId="28" fillId="39" borderId="44" xfId="0" applyFont="1" applyFill="1" applyBorder="1" applyAlignment="1">
      <alignment horizontal="center" vertical="center" wrapText="1"/>
    </xf>
    <xf numFmtId="0" fontId="0" fillId="4" borderId="62" xfId="0" applyFont="1" applyFill="1" applyBorder="1" applyAlignment="1">
      <alignment horizontal="left"/>
    </xf>
    <xf numFmtId="0" fontId="0" fillId="4" borderId="58" xfId="0" applyFont="1" applyFill="1" applyBorder="1" applyAlignment="1">
      <alignment horizontal="left"/>
    </xf>
    <xf numFmtId="0" fontId="0" fillId="0" borderId="5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4" fillId="0" borderId="54" xfId="42" applyFont="1" applyBorder="1" applyAlignment="1">
      <alignment horizontal="center" vertical="top" wrapText="1"/>
    </xf>
    <xf numFmtId="164" fontId="8" fillId="3" borderId="63" xfId="0" applyNumberFormat="1" applyFont="1" applyFill="1" applyBorder="1" applyAlignment="1">
      <alignment horizontal="center"/>
    </xf>
    <xf numFmtId="164" fontId="8" fillId="3" borderId="53" xfId="0" applyNumberFormat="1" applyFont="1" applyFill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164" fontId="8" fillId="3" borderId="58" xfId="0" applyNumberFormat="1" applyFont="1" applyFill="1" applyBorder="1" applyAlignment="1">
      <alignment horizontal="center"/>
    </xf>
    <xf numFmtId="0" fontId="30" fillId="0" borderId="54" xfId="0" applyFont="1" applyBorder="1" applyAlignment="1">
      <alignment horizontal="center" vertical="top"/>
    </xf>
    <xf numFmtId="164" fontId="24" fillId="3" borderId="53" xfId="42" applyNumberFormat="1" applyFont="1" applyFill="1" applyBorder="1" applyAlignment="1">
      <alignment horizontal="center" vertical="top" wrapText="1"/>
    </xf>
    <xf numFmtId="164" fontId="24" fillId="0" borderId="53" xfId="42" applyNumberFormat="1" applyFont="1" applyBorder="1" applyAlignment="1">
      <alignment horizontal="center" vertical="top" wrapText="1"/>
    </xf>
    <xf numFmtId="0" fontId="30" fillId="0" borderId="54" xfId="0" applyNumberFormat="1" applyFont="1" applyBorder="1" applyAlignment="1">
      <alignment horizontal="center" vertical="top"/>
    </xf>
    <xf numFmtId="49" fontId="0" fillId="3" borderId="57" xfId="0" applyNumberFormat="1" applyFont="1" applyFill="1" applyBorder="1" applyAlignment="1">
      <alignment horizontal="center"/>
    </xf>
    <xf numFmtId="164" fontId="0" fillId="3" borderId="53" xfId="0" applyNumberFormat="1" applyFont="1" applyFill="1" applyBorder="1" applyAlignment="1">
      <alignment horizontal="center"/>
    </xf>
    <xf numFmtId="0" fontId="0" fillId="0" borderId="58" xfId="0" applyBorder="1"/>
    <xf numFmtId="164" fontId="0" fillId="3" borderId="65" xfId="0" applyNumberFormat="1" applyFont="1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63" xfId="0" applyNumberFormat="1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 vertical="center" wrapText="1"/>
    </xf>
    <xf numFmtId="164" fontId="24" fillId="0" borderId="33" xfId="42" applyNumberFormat="1" applyFont="1" applyBorder="1" applyAlignment="1">
      <alignment horizontal="center" vertical="top" wrapText="1"/>
    </xf>
    <xf numFmtId="164" fontId="24" fillId="0" borderId="8" xfId="42" applyNumberFormat="1" applyFont="1" applyBorder="1" applyAlignment="1">
      <alignment horizontal="center" vertical="top" wrapText="1"/>
    </xf>
    <xf numFmtId="164" fontId="24" fillId="0" borderId="63" xfId="42" applyNumberFormat="1" applyFont="1" applyBorder="1" applyAlignment="1">
      <alignment horizontal="center" vertical="top" wrapText="1"/>
    </xf>
    <xf numFmtId="164" fontId="0" fillId="3" borderId="2" xfId="0" applyNumberFormat="1" applyFont="1" applyFill="1" applyBorder="1" applyAlignment="1">
      <alignment horizontal="center" vertical="center" wrapText="1"/>
    </xf>
    <xf numFmtId="164" fontId="0" fillId="3" borderId="24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164" fontId="0" fillId="3" borderId="54" xfId="0" applyNumberFormat="1" applyFont="1" applyFill="1" applyBorder="1" applyAlignment="1">
      <alignment horizontal="center" vertical="center" wrapText="1"/>
    </xf>
    <xf numFmtId="49" fontId="14" fillId="6" borderId="60" xfId="7" applyNumberFormat="1" applyBorder="1" applyAlignment="1">
      <alignment horizontal="center" vertical="top" wrapText="1"/>
    </xf>
    <xf numFmtId="49" fontId="13" fillId="5" borderId="60" xfId="6" applyNumberFormat="1" applyBorder="1" applyAlignment="1">
      <alignment horizontal="center" vertical="top" wrapText="1"/>
    </xf>
    <xf numFmtId="0" fontId="6" fillId="2" borderId="67" xfId="0" applyFont="1" applyFill="1" applyBorder="1" applyAlignment="1">
      <alignment vertical="center"/>
    </xf>
    <xf numFmtId="0" fontId="39" fillId="2" borderId="66" xfId="0" applyFont="1" applyFill="1" applyBorder="1" applyAlignment="1">
      <alignment horizontal="center" vertical="center" wrapText="1"/>
    </xf>
    <xf numFmtId="0" fontId="39" fillId="2" borderId="68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vertical="center"/>
    </xf>
    <xf numFmtId="0" fontId="4" fillId="2" borderId="70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vertical="center"/>
    </xf>
    <xf numFmtId="0" fontId="4" fillId="2" borderId="66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24" fillId="36" borderId="0" xfId="0" applyFont="1" applyFill="1"/>
    <xf numFmtId="0" fontId="24" fillId="39" borderId="30" xfId="0" applyFont="1" applyFill="1" applyBorder="1"/>
    <xf numFmtId="0" fontId="24" fillId="39" borderId="22" xfId="0" applyFont="1" applyFill="1" applyBorder="1"/>
    <xf numFmtId="0" fontId="0" fillId="0" borderId="57" xfId="0" applyBorder="1" applyAlignment="1">
      <alignment horizont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8" fillId="0" borderId="57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24" fillId="0" borderId="57" xfId="42" applyNumberFormat="1" applyFont="1" applyFill="1" applyBorder="1" applyAlignment="1">
      <alignment horizontal="center" vertical="top" wrapText="1"/>
    </xf>
    <xf numFmtId="0" fontId="0" fillId="3" borderId="56" xfId="0" applyFill="1" applyBorder="1" applyAlignment="1">
      <alignment vertical="center" wrapText="1"/>
    </xf>
    <xf numFmtId="0" fontId="0" fillId="3" borderId="35" xfId="0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8" fillId="0" borderId="64" xfId="0" applyNumberFormat="1" applyFont="1" applyBorder="1" applyAlignment="1">
      <alignment horizontal="center"/>
    </xf>
    <xf numFmtId="164" fontId="8" fillId="0" borderId="35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/>
    </xf>
    <xf numFmtId="2" fontId="0" fillId="3" borderId="57" xfId="0" applyNumberFormat="1" applyFont="1" applyFill="1" applyBorder="1" applyAlignment="1">
      <alignment horizontal="center" vertical="center" wrapText="1"/>
    </xf>
    <xf numFmtId="164" fontId="8" fillId="3" borderId="33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164" fontId="8" fillId="3" borderId="63" xfId="0" applyNumberFormat="1" applyFont="1" applyFill="1" applyBorder="1" applyAlignment="1">
      <alignment horizontal="center" vertical="center" wrapText="1"/>
    </xf>
    <xf numFmtId="164" fontId="0" fillId="3" borderId="53" xfId="0" applyNumberFormat="1" applyFont="1" applyFill="1" applyBorder="1" applyAlignment="1">
      <alignment horizontal="center" vertical="center" wrapText="1"/>
    </xf>
    <xf numFmtId="164" fontId="8" fillId="3" borderId="40" xfId="0" applyNumberFormat="1" applyFont="1" applyFill="1" applyBorder="1" applyAlignment="1">
      <alignment horizontal="center" vertical="center" wrapText="1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58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164" fontId="8" fillId="3" borderId="63" xfId="0" applyNumberFormat="1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>
      <alignment horizontal="center" vertical="center"/>
    </xf>
    <xf numFmtId="164" fontId="8" fillId="3" borderId="30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2" fontId="0" fillId="3" borderId="57" xfId="0" applyNumberFormat="1" applyFont="1" applyFill="1" applyBorder="1" applyAlignment="1">
      <alignment horizontal="center" vertical="top" wrapText="1"/>
    </xf>
    <xf numFmtId="2" fontId="0" fillId="0" borderId="7" xfId="0" applyNumberFormat="1" applyFont="1" applyBorder="1" applyAlignment="1">
      <alignment horizontal="center"/>
    </xf>
    <xf numFmtId="2" fontId="0" fillId="3" borderId="23" xfId="0" applyNumberFormat="1" applyFont="1" applyFill="1" applyBorder="1" applyAlignment="1">
      <alignment horizontal="center" vertical="center" wrapText="1"/>
    </xf>
    <xf numFmtId="2" fontId="0" fillId="3" borderId="23" xfId="0" applyNumberFormat="1" applyFont="1" applyFill="1" applyBorder="1" applyAlignment="1">
      <alignment horizontal="center" wrapText="1"/>
    </xf>
    <xf numFmtId="2" fontId="0" fillId="0" borderId="23" xfId="0" applyNumberFormat="1" applyFont="1" applyBorder="1" applyAlignment="1">
      <alignment horizontal="center" vertical="center"/>
    </xf>
    <xf numFmtId="2" fontId="0" fillId="0" borderId="57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/>
    </xf>
    <xf numFmtId="2" fontId="0" fillId="3" borderId="1" xfId="0" applyNumberFormat="1" applyFill="1" applyBorder="1" applyAlignment="1">
      <alignment horizontal="center" wrapText="1"/>
    </xf>
    <xf numFmtId="2" fontId="0" fillId="0" borderId="23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57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164" fontId="0" fillId="3" borderId="24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57" xfId="0" applyBorder="1"/>
    <xf numFmtId="0" fontId="0" fillId="0" borderId="6" xfId="0" applyFill="1" applyBorder="1"/>
    <xf numFmtId="0" fontId="0" fillId="0" borderId="25" xfId="0" applyBorder="1"/>
    <xf numFmtId="0" fontId="0" fillId="0" borderId="24" xfId="0" applyBorder="1"/>
    <xf numFmtId="0" fontId="0" fillId="0" borderId="5" xfId="0" applyBorder="1"/>
    <xf numFmtId="0" fontId="5" fillId="0" borderId="41" xfId="0" applyFont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0" fillId="3" borderId="57" xfId="0" applyFill="1" applyBorder="1"/>
    <xf numFmtId="0" fontId="0" fillId="3" borderId="24" xfId="0" applyFill="1" applyBorder="1"/>
    <xf numFmtId="0" fontId="0" fillId="3" borderId="8" xfId="0" applyFill="1" applyBorder="1"/>
    <xf numFmtId="0" fontId="0" fillId="3" borderId="25" xfId="0" applyFill="1" applyBorder="1"/>
    <xf numFmtId="0" fontId="0" fillId="3" borderId="5" xfId="0" applyFill="1" applyBorder="1"/>
    <xf numFmtId="0" fontId="0" fillId="3" borderId="40" xfId="0" applyFill="1" applyBorder="1"/>
    <xf numFmtId="164" fontId="0" fillId="0" borderId="2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28" fillId="36" borderId="57" xfId="0" applyFont="1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74" xfId="0" applyBorder="1"/>
    <xf numFmtId="0" fontId="0" fillId="0" borderId="75" xfId="0" applyBorder="1"/>
    <xf numFmtId="164" fontId="0" fillId="3" borderId="57" xfId="0" applyNumberFormat="1" applyFont="1" applyFill="1" applyBorder="1" applyAlignment="1">
      <alignment horizontal="center" vertical="center"/>
    </xf>
    <xf numFmtId="164" fontId="24" fillId="36" borderId="57" xfId="42" applyNumberFormat="1" applyFont="1" applyFill="1" applyBorder="1" applyAlignment="1">
      <alignment horizontal="center" vertical="center" wrapText="1"/>
    </xf>
    <xf numFmtId="164" fontId="24" fillId="0" borderId="7" xfId="42" applyNumberFormat="1" applyFont="1" applyBorder="1" applyAlignment="1">
      <alignment horizontal="center" vertical="top" wrapText="1"/>
    </xf>
    <xf numFmtId="164" fontId="24" fillId="3" borderId="57" xfId="42" applyNumberFormat="1" applyFont="1" applyFill="1" applyBorder="1" applyAlignment="1">
      <alignment horizontal="center" vertical="center" wrapText="1"/>
    </xf>
    <xf numFmtId="164" fontId="24" fillId="0" borderId="57" xfId="42" applyNumberFormat="1" applyFont="1" applyBorder="1" applyAlignment="1">
      <alignment horizontal="center" vertical="center" wrapText="1"/>
    </xf>
    <xf numFmtId="164" fontId="24" fillId="36" borderId="57" xfId="42" applyNumberFormat="1" applyFont="1" applyFill="1" applyBorder="1" applyAlignment="1">
      <alignment horizontal="center" vertical="top" wrapText="1"/>
    </xf>
    <xf numFmtId="164" fontId="0" fillId="3" borderId="57" xfId="0" applyNumberFormat="1" applyFill="1" applyBorder="1" applyAlignment="1">
      <alignment horizontal="center" vertical="center"/>
    </xf>
    <xf numFmtId="164" fontId="0" fillId="0" borderId="57" xfId="0" applyNumberFormat="1" applyFill="1" applyBorder="1" applyAlignment="1">
      <alignment horizontal="center" vertical="center"/>
    </xf>
    <xf numFmtId="1" fontId="24" fillId="3" borderId="57" xfId="42" applyNumberFormat="1" applyFont="1" applyFill="1" applyBorder="1" applyAlignment="1">
      <alignment horizontal="center" vertical="top" wrapText="1"/>
    </xf>
    <xf numFmtId="1" fontId="0" fillId="3" borderId="57" xfId="0" applyNumberFormat="1" applyFont="1" applyFill="1" applyBorder="1" applyAlignment="1">
      <alignment horizontal="center" vertical="center"/>
    </xf>
    <xf numFmtId="1" fontId="24" fillId="36" borderId="57" xfId="42" applyNumberFormat="1" applyFont="1" applyFill="1" applyBorder="1" applyAlignment="1">
      <alignment horizontal="center" vertical="center" wrapText="1"/>
    </xf>
    <xf numFmtId="1" fontId="24" fillId="0" borderId="57" xfId="42" applyNumberFormat="1" applyFont="1" applyBorder="1" applyAlignment="1">
      <alignment horizontal="center" vertical="top" wrapText="1"/>
    </xf>
    <xf numFmtId="1" fontId="24" fillId="0" borderId="7" xfId="42" applyNumberFormat="1" applyFont="1" applyBorder="1" applyAlignment="1">
      <alignment horizontal="center" vertical="top" wrapText="1"/>
    </xf>
    <xf numFmtId="1" fontId="0" fillId="3" borderId="57" xfId="0" applyNumberFormat="1" applyFont="1" applyFill="1" applyBorder="1" applyAlignment="1">
      <alignment horizontal="center"/>
    </xf>
    <xf numFmtId="1" fontId="0" fillId="0" borderId="57" xfId="0" applyNumberFormat="1" applyFont="1" applyBorder="1" applyAlignment="1">
      <alignment horizontal="center"/>
    </xf>
    <xf numFmtId="1" fontId="24" fillId="3" borderId="57" xfId="42" applyNumberFormat="1" applyFont="1" applyFill="1" applyBorder="1" applyAlignment="1">
      <alignment horizontal="center" vertical="center" wrapText="1"/>
    </xf>
    <xf numFmtId="1" fontId="24" fillId="0" borderId="57" xfId="42" applyNumberFormat="1" applyFon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/>
    </xf>
    <xf numFmtId="0" fontId="0" fillId="0" borderId="58" xfId="0" applyFill="1" applyBorder="1"/>
    <xf numFmtId="0" fontId="0" fillId="3" borderId="53" xfId="0" applyFill="1" applyBorder="1"/>
    <xf numFmtId="0" fontId="0" fillId="3" borderId="54" xfId="0" applyFill="1" applyBorder="1"/>
    <xf numFmtId="0" fontId="0" fillId="3" borderId="63" xfId="0" applyFill="1" applyBorder="1"/>
    <xf numFmtId="164" fontId="0" fillId="0" borderId="64" xfId="0" applyNumberFormat="1" applyFont="1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164" fontId="0" fillId="0" borderId="53" xfId="0" applyNumberFormat="1" applyFont="1" applyBorder="1" applyAlignment="1">
      <alignment horizontal="center" vertical="center"/>
    </xf>
    <xf numFmtId="0" fontId="24" fillId="39" borderId="51" xfId="6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4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E3B41.3D69F3F0" TargetMode="External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361951</xdr:colOff>
      <xdr:row>52</xdr:row>
      <xdr:rowOff>104775</xdr:rowOff>
    </xdr:from>
    <xdr:to>
      <xdr:col>16</xdr:col>
      <xdr:colOff>409576</xdr:colOff>
      <xdr:row>55</xdr:row>
      <xdr:rowOff>161925</xdr:rowOff>
    </xdr:to>
    <xdr:sp macro="" textlink="">
      <xdr:nvSpPr>
        <xdr:cNvPr id="4" name="TextBox 3"/>
        <xdr:cNvSpPr txBox="1"/>
      </xdr:nvSpPr>
      <xdr:spPr>
        <a:xfrm>
          <a:off x="7629526" y="10086975"/>
          <a:ext cx="421005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NOTE: </a:t>
          </a:r>
          <a:r>
            <a:rPr lang="en-GB" sz="1100">
              <a:solidFill>
                <a:srgbClr val="FF0000"/>
              </a:solidFill>
            </a:rPr>
            <a:t>3 students will be moving to a new BTEC qualification</a:t>
          </a:r>
          <a:r>
            <a:rPr lang="en-GB" sz="1100"/>
            <a:t>:</a:t>
          </a:r>
        </a:p>
        <a:p>
          <a:r>
            <a:rPr lang="en-GB" sz="1100" b="1" baseline="0"/>
            <a:t>They are not included in the Spring BTEC XCert data.</a:t>
          </a:r>
        </a:p>
        <a:p>
          <a:endParaRPr lang="en-GB" sz="1100"/>
        </a:p>
      </xdr:txBody>
    </xdr:sp>
    <xdr:clientData/>
  </xdr:twoCellAnchor>
  <xdr:twoCellAnchor>
    <xdr:from>
      <xdr:col>9</xdr:col>
      <xdr:colOff>352425</xdr:colOff>
      <xdr:row>4</xdr:row>
      <xdr:rowOff>123825</xdr:rowOff>
    </xdr:from>
    <xdr:to>
      <xdr:col>13</xdr:col>
      <xdr:colOff>381000</xdr:colOff>
      <xdr:row>10</xdr:row>
      <xdr:rowOff>104775</xdr:rowOff>
    </xdr:to>
    <xdr:sp macro="" textlink="">
      <xdr:nvSpPr>
        <xdr:cNvPr id="3" name="TextBox 2"/>
        <xdr:cNvSpPr txBox="1"/>
      </xdr:nvSpPr>
      <xdr:spPr>
        <a:xfrm>
          <a:off x="6353175" y="1524000"/>
          <a:ext cx="3038475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FF0000"/>
              </a:solidFill>
            </a:rPr>
            <a:t>Summer</a:t>
          </a:r>
          <a:r>
            <a:rPr lang="en-GB" sz="1100" b="1" baseline="0">
              <a:solidFill>
                <a:srgbClr val="FF0000"/>
              </a:solidFill>
            </a:rPr>
            <a:t> 2018: </a:t>
          </a:r>
          <a:r>
            <a:rPr lang="en-GB" sz="1100" b="0" baseline="0">
              <a:solidFill>
                <a:srgbClr val="FF0000"/>
              </a:solidFill>
            </a:rPr>
            <a:t>Liv Murrell has only recently transferred on to En Lit. Too soon for any data so it has been omitted from overall and En Lit analysis</a:t>
          </a:r>
          <a:r>
            <a:rPr lang="en-GB" sz="1100" b="0" baseline="0"/>
            <a:t>. </a:t>
          </a:r>
        </a:p>
        <a:p>
          <a:r>
            <a:rPr lang="en-GB" sz="1100" b="1" u="sng" baseline="0">
              <a:solidFill>
                <a:srgbClr val="FF0000"/>
              </a:solidFill>
            </a:rPr>
            <a:t>Mock 2 data - 3 x Sociology students did not do the exam</a:t>
          </a:r>
          <a:endParaRPr lang="en-GB" sz="1100" b="1" u="sng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28575</xdr:rowOff>
    </xdr:from>
    <xdr:to>
      <xdr:col>0</xdr:col>
      <xdr:colOff>1171575</xdr:colOff>
      <xdr:row>0</xdr:row>
      <xdr:rowOff>672703</xdr:rowOff>
    </xdr:to>
    <xdr:pic>
      <xdr:nvPicPr>
        <xdr:cNvPr id="6" name="Picture 5" descr="Description: Description: Description: Description: Description: Shenfield High Schoo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372"/>
        <a:stretch/>
      </xdr:blipFill>
      <xdr:spPr bwMode="auto">
        <a:xfrm>
          <a:off x="409575" y="28575"/>
          <a:ext cx="762000" cy="644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171450</xdr:colOff>
      <xdr:row>28</xdr:row>
      <xdr:rowOff>38100</xdr:rowOff>
    </xdr:from>
    <xdr:to>
      <xdr:col>39</xdr:col>
      <xdr:colOff>85725</xdr:colOff>
      <xdr:row>34</xdr:row>
      <xdr:rowOff>133350</xdr:rowOff>
    </xdr:to>
    <xdr:sp macro="" textlink="">
      <xdr:nvSpPr>
        <xdr:cNvPr id="2" name="TextBox 1"/>
        <xdr:cNvSpPr txBox="1"/>
      </xdr:nvSpPr>
      <xdr:spPr>
        <a:xfrm>
          <a:off x="11201400" y="5467350"/>
          <a:ext cx="1685925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BTECs - no Mock 2 exam was sat for any BTEC subject/level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4.vml"/><Relationship Id="rId3" Type="http://schemas.openxmlformats.org/officeDocument/2006/relationships/printerSettings" Target="../printerSettings/printerSettings8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Relationship Id="rId9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6.vml"/><Relationship Id="rId3" Type="http://schemas.openxmlformats.org/officeDocument/2006/relationships/printerSettings" Target="../printerSettings/printerSettings13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Relationship Id="rId9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vmlDrawing" Target="../drawings/vmlDrawing7.v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7" Type="http://schemas.openxmlformats.org/officeDocument/2006/relationships/comments" Target="../comments4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vmlDrawing" Target="../drawings/vmlDrawing8.v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vmlDrawing" Target="../drawings/vmlDrawing9.vml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O64"/>
  <sheetViews>
    <sheetView topLeftCell="A48" zoomScaleNormal="100" zoomScaleSheetLayoutView="100" workbookViewId="0">
      <selection activeCell="M39" sqref="M39"/>
    </sheetView>
  </sheetViews>
  <sheetFormatPr defaultRowHeight="15" x14ac:dyDescent="0.25"/>
  <cols>
    <col min="1" max="1" width="25.140625" customWidth="1"/>
    <col min="2" max="3" width="7.42578125" customWidth="1"/>
    <col min="4" max="4" width="7.85546875" customWidth="1"/>
    <col min="5" max="5" width="7.42578125" customWidth="1"/>
    <col min="6" max="7" width="7.42578125" style="40" customWidth="1"/>
    <col min="8" max="8" width="8.85546875" style="40" customWidth="1"/>
    <col min="9" max="10" width="11" style="40" customWidth="1"/>
    <col min="11" max="11" width="8" style="1" customWidth="1"/>
    <col min="12" max="12" width="8.85546875" style="1" customWidth="1"/>
    <col min="13" max="13" width="17.28515625" customWidth="1"/>
    <col min="14" max="14" width="15.42578125" customWidth="1"/>
    <col min="15" max="15" width="14.42578125" customWidth="1"/>
    <col min="16" max="16" width="6.42578125" customWidth="1"/>
  </cols>
  <sheetData>
    <row r="1" spans="1:15" s="40" customFormat="1" ht="15.75" thickBot="1" x14ac:dyDescent="0.3">
      <c r="K1" s="1"/>
      <c r="L1" s="1"/>
      <c r="N1" s="425" t="s">
        <v>107</v>
      </c>
      <c r="O1" s="425"/>
    </row>
    <row r="2" spans="1:15" ht="64.5" thickBot="1" x14ac:dyDescent="0.3">
      <c r="A2" s="311" t="s">
        <v>174</v>
      </c>
      <c r="B2" s="312" t="s">
        <v>115</v>
      </c>
      <c r="C2" s="312" t="s">
        <v>127</v>
      </c>
      <c r="D2" s="312" t="s">
        <v>158</v>
      </c>
      <c r="E2" s="312" t="s">
        <v>122</v>
      </c>
      <c r="F2" s="312" t="s">
        <v>178</v>
      </c>
      <c r="G2" s="312" t="s">
        <v>123</v>
      </c>
      <c r="H2" s="312" t="s">
        <v>181</v>
      </c>
      <c r="I2" s="312" t="s">
        <v>124</v>
      </c>
      <c r="J2" s="312" t="s">
        <v>125</v>
      </c>
      <c r="K2" s="312" t="s">
        <v>126</v>
      </c>
      <c r="L2" s="312" t="s">
        <v>128</v>
      </c>
      <c r="M2" s="313" t="s">
        <v>129</v>
      </c>
      <c r="N2" s="264" t="s">
        <v>171</v>
      </c>
      <c r="O2" s="264" t="s">
        <v>172</v>
      </c>
    </row>
    <row r="3" spans="1:15" x14ac:dyDescent="0.25">
      <c r="A3" s="258" t="s">
        <v>106</v>
      </c>
      <c r="B3" s="214">
        <v>46.08</v>
      </c>
      <c r="C3" s="214">
        <v>45.84</v>
      </c>
      <c r="D3" s="214">
        <v>5.96</v>
      </c>
      <c r="E3" s="259">
        <v>5.96</v>
      </c>
      <c r="F3" s="259">
        <v>5.96</v>
      </c>
      <c r="G3" s="259">
        <v>5.96</v>
      </c>
      <c r="H3" s="259">
        <v>5.96</v>
      </c>
      <c r="I3" s="259">
        <v>5.96</v>
      </c>
      <c r="J3" s="259"/>
      <c r="K3" s="259"/>
      <c r="L3" s="259"/>
      <c r="M3" s="260"/>
      <c r="N3" s="261"/>
      <c r="O3" s="262"/>
    </row>
    <row r="4" spans="1:15" x14ac:dyDescent="0.25">
      <c r="A4" s="14" t="s">
        <v>22</v>
      </c>
      <c r="B4" s="150" t="s">
        <v>58</v>
      </c>
      <c r="C4" s="407">
        <v>109</v>
      </c>
      <c r="D4" s="408">
        <v>156</v>
      </c>
      <c r="E4" s="409">
        <v>156</v>
      </c>
      <c r="F4" s="409">
        <v>150</v>
      </c>
      <c r="G4" s="410">
        <v>155</v>
      </c>
      <c r="H4" s="411">
        <v>151</v>
      </c>
      <c r="I4" s="411">
        <v>151</v>
      </c>
      <c r="J4" s="207"/>
      <c r="K4" s="207"/>
      <c r="L4" s="207"/>
      <c r="M4" s="96"/>
      <c r="N4" s="248"/>
      <c r="O4" s="249"/>
    </row>
    <row r="5" spans="1:15" x14ac:dyDescent="0.25">
      <c r="A5" s="14" t="s">
        <v>23</v>
      </c>
      <c r="B5" s="150" t="s">
        <v>58</v>
      </c>
      <c r="C5" s="412">
        <v>273</v>
      </c>
      <c r="D5" s="408">
        <v>421</v>
      </c>
      <c r="E5" s="409">
        <v>420</v>
      </c>
      <c r="F5" s="409">
        <v>402</v>
      </c>
      <c r="G5" s="413">
        <v>417</v>
      </c>
      <c r="H5" s="372">
        <v>398</v>
      </c>
      <c r="I5" s="411">
        <v>401</v>
      </c>
      <c r="J5" s="151"/>
      <c r="K5" s="151"/>
      <c r="L5" s="151"/>
      <c r="M5" s="51"/>
      <c r="N5" s="248"/>
      <c r="O5" s="249"/>
    </row>
    <row r="6" spans="1:15" s="40" customFormat="1" x14ac:dyDescent="0.25">
      <c r="A6" s="14" t="s">
        <v>116</v>
      </c>
      <c r="B6" s="150">
        <v>24.3</v>
      </c>
      <c r="C6" s="149">
        <v>20.51</v>
      </c>
      <c r="D6" s="399">
        <v>14.25</v>
      </c>
      <c r="E6" s="400">
        <v>13.57</v>
      </c>
      <c r="F6" s="400">
        <v>13.43</v>
      </c>
      <c r="G6" s="165">
        <v>14.38</v>
      </c>
      <c r="H6" s="57">
        <v>11.81</v>
      </c>
      <c r="I6" s="401">
        <v>15.46</v>
      </c>
      <c r="J6" s="151"/>
      <c r="K6" s="151"/>
      <c r="L6" s="151"/>
      <c r="M6" s="51"/>
      <c r="N6" s="248"/>
      <c r="O6" s="249"/>
    </row>
    <row r="7" spans="1:15" x14ac:dyDescent="0.25">
      <c r="A7" s="14" t="s">
        <v>117</v>
      </c>
      <c r="B7" s="150">
        <v>51</v>
      </c>
      <c r="C7" s="149">
        <v>55.31</v>
      </c>
      <c r="D7" s="399">
        <v>59.86</v>
      </c>
      <c r="E7" s="325">
        <v>54.52</v>
      </c>
      <c r="F7" s="325">
        <v>32.340000000000003</v>
      </c>
      <c r="G7" s="165">
        <v>47.48</v>
      </c>
      <c r="H7" s="57">
        <v>40.450000000000003</v>
      </c>
      <c r="I7" s="401">
        <v>46.63</v>
      </c>
      <c r="J7" s="151"/>
      <c r="K7" s="151"/>
      <c r="L7" s="151"/>
      <c r="M7" s="238"/>
      <c r="N7" s="248"/>
      <c r="O7" s="249"/>
    </row>
    <row r="8" spans="1:15" x14ac:dyDescent="0.25">
      <c r="A8" s="14" t="s">
        <v>118</v>
      </c>
      <c r="B8" s="150">
        <v>76.400000000000006</v>
      </c>
      <c r="C8" s="149">
        <v>89.74</v>
      </c>
      <c r="D8" s="399">
        <v>100</v>
      </c>
      <c r="E8" s="325">
        <v>92.62</v>
      </c>
      <c r="F8" s="325">
        <v>60.2</v>
      </c>
      <c r="G8" s="165">
        <v>82.01</v>
      </c>
      <c r="H8" s="57">
        <v>64.319999999999993</v>
      </c>
      <c r="I8" s="401">
        <v>77.56</v>
      </c>
      <c r="J8" s="151"/>
      <c r="K8" s="151"/>
      <c r="L8" s="151"/>
      <c r="M8" s="238"/>
      <c r="N8" s="248"/>
      <c r="O8" s="249"/>
    </row>
    <row r="9" spans="1:15" x14ac:dyDescent="0.25">
      <c r="A9" s="14" t="s">
        <v>119</v>
      </c>
      <c r="B9" s="150">
        <v>91.8</v>
      </c>
      <c r="C9" s="149">
        <v>95.97</v>
      </c>
      <c r="D9" s="399">
        <v>100</v>
      </c>
      <c r="E9" s="325">
        <v>100</v>
      </c>
      <c r="F9" s="325">
        <v>79.900000000000006</v>
      </c>
      <c r="G9" s="165">
        <v>94</v>
      </c>
      <c r="H9" s="57">
        <v>84.67</v>
      </c>
      <c r="I9" s="401">
        <v>92.27</v>
      </c>
      <c r="J9" s="151"/>
      <c r="K9" s="151"/>
      <c r="L9" s="151"/>
      <c r="M9" s="238"/>
      <c r="N9" s="248"/>
      <c r="O9" s="249"/>
    </row>
    <row r="10" spans="1:15" x14ac:dyDescent="0.25">
      <c r="A10" s="14" t="s">
        <v>120</v>
      </c>
      <c r="B10" s="150">
        <v>98.1</v>
      </c>
      <c r="C10" s="149">
        <v>98.54</v>
      </c>
      <c r="D10" s="399">
        <v>100</v>
      </c>
      <c r="E10" s="325">
        <v>100</v>
      </c>
      <c r="F10" s="325">
        <v>89.6</v>
      </c>
      <c r="G10" s="165">
        <v>99.04</v>
      </c>
      <c r="H10" s="57">
        <v>93.97</v>
      </c>
      <c r="I10" s="401">
        <v>98.5</v>
      </c>
      <c r="J10" s="151"/>
      <c r="K10" s="151"/>
      <c r="L10" s="151"/>
      <c r="M10" s="238"/>
      <c r="N10" s="248"/>
      <c r="O10" s="249"/>
    </row>
    <row r="11" spans="1:15" x14ac:dyDescent="0.25">
      <c r="A11" s="14" t="s">
        <v>59</v>
      </c>
      <c r="B11" s="150" t="s">
        <v>58</v>
      </c>
      <c r="C11" s="149">
        <v>93.67</v>
      </c>
      <c r="D11" s="402">
        <v>101.09</v>
      </c>
      <c r="E11" s="325">
        <v>111.11</v>
      </c>
      <c r="F11" s="325">
        <v>85.19</v>
      </c>
      <c r="G11" s="165">
        <v>104.23</v>
      </c>
      <c r="H11" s="57">
        <v>78.540000000000006</v>
      </c>
      <c r="I11" s="401">
        <v>100.58</v>
      </c>
      <c r="J11" s="151"/>
      <c r="K11" s="151"/>
      <c r="L11" s="151"/>
      <c r="M11" s="51"/>
      <c r="N11" s="248"/>
      <c r="O11" s="249"/>
    </row>
    <row r="12" spans="1:15" x14ac:dyDescent="0.25">
      <c r="A12" s="14" t="s">
        <v>108</v>
      </c>
      <c r="B12" s="150">
        <v>31.25</v>
      </c>
      <c r="C12" s="171">
        <v>37.4</v>
      </c>
      <c r="D12" s="402">
        <v>37.46</v>
      </c>
      <c r="E12" s="403">
        <v>41.27</v>
      </c>
      <c r="F12" s="403">
        <v>31.78</v>
      </c>
      <c r="G12" s="172">
        <v>38.74</v>
      </c>
      <c r="H12" s="401">
        <v>29.79</v>
      </c>
      <c r="I12" s="172">
        <v>37.869999999999997</v>
      </c>
      <c r="J12" s="207"/>
      <c r="K12" s="207"/>
      <c r="L12" s="207"/>
      <c r="M12" s="96"/>
      <c r="N12" s="248"/>
      <c r="O12" s="249"/>
    </row>
    <row r="13" spans="1:15" s="40" customFormat="1" x14ac:dyDescent="0.25">
      <c r="A13" s="14" t="s">
        <v>109</v>
      </c>
      <c r="B13" s="246" t="str">
        <f>IFERROR(VLOOKUP(B12,Sheet1!$A$1:$B$18,2,TRUE),"")</f>
        <v xml:space="preserve">C </v>
      </c>
      <c r="C13" s="171" t="str">
        <f>IFERROR(VLOOKUP(C12,Sheet1!$A$1:$B$18,2,TRUE),"")</f>
        <v>B-</v>
      </c>
      <c r="D13" s="171" t="str">
        <f>IFERROR(VLOOKUP(D12,Sheet1!$A$1:$B$18,2,TRUE),"")</f>
        <v>B-</v>
      </c>
      <c r="E13" s="404" t="str">
        <f>IFERROR(VLOOKUP(E12,Sheet1!$A$1:$B$18,2,TRUE),"")</f>
        <v>B</v>
      </c>
      <c r="F13" s="404" t="str">
        <f>IFERROR(VLOOKUP(F12,Sheet1!$A$1:$B$18,2,TRUE),"")</f>
        <v>C+</v>
      </c>
      <c r="G13" s="404" t="str">
        <f>IFERROR(VLOOKUP(G12,Sheet1!$A$1:$B$18,2,TRUE),"")</f>
        <v>B</v>
      </c>
      <c r="H13" s="404" t="str">
        <f>IFERROR(VLOOKUP(H12,Sheet1!$A$1:$B$18,2,TRUE),"")</f>
        <v xml:space="preserve">C </v>
      </c>
      <c r="I13" s="404" t="str">
        <f>IFERROR(VLOOKUP(I12,Sheet1!$A$1:$B$18,2,TRUE),"")</f>
        <v>B-</v>
      </c>
      <c r="J13" s="209" t="str">
        <f>IFERROR(VLOOKUP(J12,Sheet1!$A$1:$B$18,2,TRUE),"")</f>
        <v/>
      </c>
      <c r="K13" s="209" t="str">
        <f>IFERROR(VLOOKUP(K12,Sheet1!$A$1:$B$18,2,TRUE),"")</f>
        <v/>
      </c>
      <c r="L13" s="209" t="str">
        <f>IFERROR(VLOOKUP(L12,Sheet1!$A$1:$B$18,2,TRUE),"")</f>
        <v/>
      </c>
      <c r="M13" s="239" t="str">
        <f>IFERROR(VLOOKUP(M12,Sheet1!$A$1:$B$18,2,TRUE),"")</f>
        <v/>
      </c>
      <c r="N13" s="243" t="str">
        <f>IFERROR(VLOOKUP(N12,Sheet1!$A$1:$B$18,2,TRUE),"")</f>
        <v/>
      </c>
      <c r="O13" s="244" t="str">
        <f>IFERROR(VLOOKUP(O12,Sheet1!$A$1:$B$18,2,TRUE),"")</f>
        <v/>
      </c>
    </row>
    <row r="14" spans="1:15" x14ac:dyDescent="0.25">
      <c r="A14" s="14" t="s">
        <v>24</v>
      </c>
      <c r="B14" s="150" t="s">
        <v>58</v>
      </c>
      <c r="C14" s="407">
        <v>91</v>
      </c>
      <c r="D14" s="414">
        <v>121</v>
      </c>
      <c r="E14" s="415">
        <v>121</v>
      </c>
      <c r="F14" s="415">
        <v>118</v>
      </c>
      <c r="G14" s="410">
        <v>120</v>
      </c>
      <c r="H14" s="411">
        <v>114</v>
      </c>
      <c r="I14" s="410">
        <v>114</v>
      </c>
      <c r="J14" s="207"/>
      <c r="K14" s="207"/>
      <c r="L14" s="207"/>
      <c r="M14" s="240"/>
      <c r="N14" s="248"/>
      <c r="O14" s="249"/>
    </row>
    <row r="15" spans="1:15" x14ac:dyDescent="0.25">
      <c r="A15" s="14" t="s">
        <v>155</v>
      </c>
      <c r="B15" s="150">
        <v>15.6</v>
      </c>
      <c r="C15" s="149">
        <v>4.59</v>
      </c>
      <c r="D15" s="399">
        <v>8.18</v>
      </c>
      <c r="E15" s="325">
        <v>6.36</v>
      </c>
      <c r="F15" s="325">
        <v>1.69</v>
      </c>
      <c r="G15" s="165">
        <v>6.3</v>
      </c>
      <c r="H15" s="57">
        <v>0.92</v>
      </c>
      <c r="I15" s="165">
        <v>4.5869999999999997</v>
      </c>
      <c r="J15" s="151"/>
      <c r="K15" s="151"/>
      <c r="L15" s="151"/>
      <c r="M15" s="238"/>
      <c r="N15" s="248"/>
      <c r="O15" s="249"/>
    </row>
    <row r="16" spans="1:15" x14ac:dyDescent="0.25">
      <c r="A16" s="14" t="s">
        <v>110</v>
      </c>
      <c r="B16" s="150" t="s">
        <v>58</v>
      </c>
      <c r="C16" s="171">
        <v>33.85</v>
      </c>
      <c r="D16" s="402">
        <v>38.26</v>
      </c>
      <c r="E16" s="403">
        <v>37.76</v>
      </c>
      <c r="F16" s="403">
        <v>26.86</v>
      </c>
      <c r="G16" s="172">
        <v>37.75</v>
      </c>
      <c r="H16" s="401">
        <v>27.54</v>
      </c>
      <c r="I16" s="172">
        <v>37.630000000000003</v>
      </c>
      <c r="J16" s="207"/>
      <c r="K16" s="207"/>
      <c r="L16" s="207"/>
      <c r="M16" s="240"/>
      <c r="N16" s="248"/>
      <c r="O16" s="249"/>
    </row>
    <row r="17" spans="1:15" s="40" customFormat="1" x14ac:dyDescent="0.25">
      <c r="A17" s="14" t="s">
        <v>111</v>
      </c>
      <c r="B17" s="150" t="s">
        <v>58</v>
      </c>
      <c r="C17" s="171" t="str">
        <f>IFERROR(VLOOKUP(C16,Sheet1!$A$1:$B$18,2,TRUE),"")</f>
        <v>C+</v>
      </c>
      <c r="D17" s="171" t="str">
        <f>IFERROR(VLOOKUP(D16,Sheet1!$A$1:$B$18,2,TRUE),"")</f>
        <v>B-</v>
      </c>
      <c r="E17" s="404" t="str">
        <f>IFERROR(VLOOKUP(E16,Sheet1!$A$1:$B$18,2,TRUE),"")</f>
        <v>B-</v>
      </c>
      <c r="F17" s="404" t="str">
        <f>IFERROR(VLOOKUP(F16,Sheet1!$A$1:$B$18,2,TRUE),"")</f>
        <v>C-</v>
      </c>
      <c r="G17" s="404" t="str">
        <f>IFERROR(VLOOKUP(G16,Sheet1!$A$1:$B$18,2,TRUE),"")</f>
        <v>B-</v>
      </c>
      <c r="H17" s="330" t="str">
        <f>IFERROR(VLOOKUP(H16,Sheet1!$A$1:$B$18,2,TRUE),"")</f>
        <v>C-</v>
      </c>
      <c r="I17" s="330" t="str">
        <f>IFERROR(VLOOKUP(I16,Sheet1!$A$1:$B$18,2,TRUE),"")</f>
        <v>B-</v>
      </c>
      <c r="J17" s="210" t="str">
        <f>IFERROR(VLOOKUP(J16,Sheet1!$A$1:$B$18,2,TRUE),"")</f>
        <v/>
      </c>
      <c r="K17" s="210" t="str">
        <f>IFERROR(VLOOKUP(K16,Sheet1!$A$1:$B$18,2,TRUE),"")</f>
        <v/>
      </c>
      <c r="L17" s="210" t="str">
        <f>IFERROR(VLOOKUP(L16,Sheet1!$A$1:$B$18,2,TRUE),"")</f>
        <v/>
      </c>
      <c r="M17" s="240" t="str">
        <f>IFERROR(VLOOKUP(M16,Sheet1!$A$1:$B$18,2,TRUE),"")</f>
        <v/>
      </c>
      <c r="N17" s="243" t="str">
        <f>IFERROR(VLOOKUP(N16,Sheet1!$A$1:$B$18,2,TRUE),"")</f>
        <v/>
      </c>
      <c r="O17" s="244" t="str">
        <f>IFERROR(VLOOKUP(O16,Sheet1!$A$1:$B$18,2,TRUE),"")</f>
        <v/>
      </c>
    </row>
    <row r="18" spans="1:15" s="40" customFormat="1" x14ac:dyDescent="0.25">
      <c r="A18" s="211" t="s">
        <v>112</v>
      </c>
      <c r="B18" s="150">
        <v>34.35</v>
      </c>
      <c r="C18" s="405" t="s">
        <v>58</v>
      </c>
      <c r="D18" s="405">
        <v>38.06</v>
      </c>
      <c r="E18" s="406">
        <v>36.72</v>
      </c>
      <c r="F18" s="406">
        <v>29.05</v>
      </c>
      <c r="G18" s="406">
        <v>34.92</v>
      </c>
      <c r="H18" s="406">
        <v>30.27</v>
      </c>
      <c r="I18" s="406">
        <v>33.427</v>
      </c>
      <c r="J18" s="206"/>
      <c r="K18" s="206"/>
      <c r="L18" s="206"/>
      <c r="M18" s="241"/>
      <c r="N18" s="250"/>
      <c r="O18" s="251"/>
    </row>
    <row r="19" spans="1:15" s="40" customFormat="1" ht="15.75" thickBot="1" x14ac:dyDescent="0.3">
      <c r="A19" s="138" t="s">
        <v>113</v>
      </c>
      <c r="B19" s="247" t="str">
        <f>IFERROR(VLOOKUP(B18,Sheet1!$A$1:$B$18,2,TRUE),"")</f>
        <v>C+</v>
      </c>
      <c r="C19" s="212" t="s">
        <v>58</v>
      </c>
      <c r="D19" s="247" t="str">
        <f>IFERROR(VLOOKUP(D18,Sheet1!$A$1:$B$18,2,TRUE),"")</f>
        <v>B-</v>
      </c>
      <c r="E19" s="213" t="str">
        <f>IFERROR(VLOOKUP(E18,Sheet1!$A$1:$B$18,2,TRUE),"")</f>
        <v>B-</v>
      </c>
      <c r="F19" s="213" t="str">
        <f>IFERROR(VLOOKUP(F18,Sheet1!$A$1:$B$18,2,TRUE),"")</f>
        <v xml:space="preserve">C </v>
      </c>
      <c r="G19" s="213" t="str">
        <f>IFERROR(VLOOKUP(G18,Sheet1!$A$1:$B$18,2,TRUE),"")</f>
        <v>C+</v>
      </c>
      <c r="H19" s="213" t="str">
        <f>IFERROR(VLOOKUP(H18,Sheet1!$A$1:$B$18,2,TRUE),"")</f>
        <v xml:space="preserve">C </v>
      </c>
      <c r="I19" s="213" t="str">
        <f>IFERROR(VLOOKUP(I18,Sheet1!$A$1:$B$18,2,TRUE),"")</f>
        <v>C+</v>
      </c>
      <c r="J19" s="213"/>
      <c r="K19" s="213"/>
      <c r="L19" s="213"/>
      <c r="M19" s="242"/>
      <c r="N19" s="252"/>
      <c r="O19" s="253"/>
    </row>
    <row r="20" spans="1:15" ht="15.75" customHeight="1" thickBot="1" x14ac:dyDescent="0.3">
      <c r="A20" s="40"/>
      <c r="B20" s="122"/>
      <c r="C20" s="123"/>
      <c r="D20" s="124"/>
      <c r="E20" s="110"/>
      <c r="F20" s="110"/>
      <c r="G20" s="110"/>
      <c r="H20" s="110"/>
      <c r="I20" s="110"/>
      <c r="J20" s="110"/>
      <c r="K20" s="108"/>
      <c r="M20" s="40"/>
      <c r="N20" s="320"/>
      <c r="O20" s="320"/>
    </row>
    <row r="21" spans="1:15" ht="48" customHeight="1" thickBot="1" x14ac:dyDescent="0.3">
      <c r="A21" s="314" t="s">
        <v>25</v>
      </c>
      <c r="B21" s="315" t="s">
        <v>131</v>
      </c>
      <c r="C21" s="315" t="s">
        <v>121</v>
      </c>
      <c r="D21" s="315" t="s">
        <v>158</v>
      </c>
      <c r="E21" s="315" t="s">
        <v>122</v>
      </c>
      <c r="F21" s="312" t="s">
        <v>178</v>
      </c>
      <c r="G21" s="315" t="s">
        <v>123</v>
      </c>
      <c r="H21" s="312"/>
      <c r="I21" s="315" t="s">
        <v>124</v>
      </c>
      <c r="J21" s="315" t="s">
        <v>125</v>
      </c>
      <c r="K21" s="316" t="s">
        <v>130</v>
      </c>
      <c r="L21" s="144"/>
      <c r="N21" s="263" t="s">
        <v>90</v>
      </c>
      <c r="O21" s="263" t="s">
        <v>173</v>
      </c>
    </row>
    <row r="22" spans="1:15" x14ac:dyDescent="0.25">
      <c r="A22" s="27" t="s">
        <v>21</v>
      </c>
      <c r="B22" s="34" t="s">
        <v>58</v>
      </c>
      <c r="C22" s="34">
        <v>39.14</v>
      </c>
      <c r="D22" s="46">
        <v>5.08</v>
      </c>
      <c r="E22" s="356">
        <v>5.08</v>
      </c>
      <c r="F22" s="340">
        <v>5.07</v>
      </c>
      <c r="G22" s="357">
        <v>5.08</v>
      </c>
      <c r="H22" s="60"/>
      <c r="I22" s="354">
        <v>5.08</v>
      </c>
      <c r="J22" s="134"/>
      <c r="K22" s="44"/>
      <c r="L22" s="37"/>
      <c r="N22" s="321" t="s">
        <v>22</v>
      </c>
      <c r="O22" s="322"/>
    </row>
    <row r="23" spans="1:15" x14ac:dyDescent="0.25">
      <c r="A23" s="28" t="s">
        <v>22</v>
      </c>
      <c r="B23" s="34" t="s">
        <v>58</v>
      </c>
      <c r="C23" s="34">
        <v>42</v>
      </c>
      <c r="D23" s="47">
        <v>39</v>
      </c>
      <c r="E23" s="369">
        <v>39</v>
      </c>
      <c r="F23" s="370">
        <v>37</v>
      </c>
      <c r="G23" s="371">
        <v>38</v>
      </c>
      <c r="H23" s="238"/>
      <c r="I23" s="372">
        <v>37</v>
      </c>
      <c r="J23" s="51"/>
      <c r="K23" s="75"/>
      <c r="L23" s="112"/>
      <c r="N23" s="254" t="s">
        <v>23</v>
      </c>
      <c r="O23" s="255"/>
    </row>
    <row r="24" spans="1:15" ht="15.75" thickBot="1" x14ac:dyDescent="0.3">
      <c r="A24" s="28" t="s">
        <v>23</v>
      </c>
      <c r="B24" s="34" t="s">
        <v>58</v>
      </c>
      <c r="C24" s="34">
        <v>126</v>
      </c>
      <c r="D24" s="47">
        <v>117</v>
      </c>
      <c r="E24" s="369">
        <v>117</v>
      </c>
      <c r="F24" s="370">
        <v>111</v>
      </c>
      <c r="G24" s="371">
        <v>114</v>
      </c>
      <c r="H24" s="238"/>
      <c r="I24" s="372">
        <f>+I23*3</f>
        <v>111</v>
      </c>
      <c r="J24" s="51"/>
      <c r="K24" s="75"/>
      <c r="L24" s="112"/>
      <c r="N24" s="256" t="s">
        <v>59</v>
      </c>
      <c r="O24" s="257"/>
    </row>
    <row r="25" spans="1:15" x14ac:dyDescent="0.25">
      <c r="A25" s="28" t="s">
        <v>26</v>
      </c>
      <c r="B25" s="46" t="s">
        <v>58</v>
      </c>
      <c r="C25" s="34">
        <v>89.68</v>
      </c>
      <c r="D25" s="47">
        <v>99.15</v>
      </c>
      <c r="E25" s="358">
        <v>44.44</v>
      </c>
      <c r="F25" s="359">
        <v>17.12</v>
      </c>
      <c r="G25" s="360">
        <v>49.12</v>
      </c>
      <c r="H25" s="238"/>
      <c r="I25" s="355">
        <v>48.65</v>
      </c>
      <c r="J25" s="51"/>
      <c r="K25" s="75"/>
      <c r="N25" s="40"/>
      <c r="O25" s="40"/>
    </row>
    <row r="26" spans="1:15" x14ac:dyDescent="0.25">
      <c r="A26" s="28" t="s">
        <v>50</v>
      </c>
      <c r="B26" s="46" t="s">
        <v>58</v>
      </c>
      <c r="C26" s="34">
        <v>98.41</v>
      </c>
      <c r="D26" s="47">
        <v>100</v>
      </c>
      <c r="E26" s="358">
        <v>89.74</v>
      </c>
      <c r="F26" s="359">
        <v>71.17</v>
      </c>
      <c r="G26" s="360">
        <v>92.11</v>
      </c>
      <c r="H26" s="238"/>
      <c r="I26" s="355">
        <v>91.89</v>
      </c>
      <c r="J26" s="51"/>
      <c r="K26" s="75"/>
      <c r="N26" s="15"/>
      <c r="O26" s="15"/>
    </row>
    <row r="27" spans="1:15" x14ac:dyDescent="0.25">
      <c r="A27" s="28" t="s">
        <v>27</v>
      </c>
      <c r="B27" s="46" t="s">
        <v>58</v>
      </c>
      <c r="C27" s="34">
        <v>100</v>
      </c>
      <c r="D27" s="47">
        <v>100</v>
      </c>
      <c r="E27" s="358">
        <v>100</v>
      </c>
      <c r="F27" s="359">
        <v>100</v>
      </c>
      <c r="G27" s="360">
        <v>100</v>
      </c>
      <c r="H27" s="238"/>
      <c r="I27" s="355">
        <v>100</v>
      </c>
      <c r="J27" s="51"/>
      <c r="K27" s="75"/>
      <c r="M27" s="4"/>
      <c r="N27" s="4"/>
      <c r="O27" s="4"/>
    </row>
    <row r="28" spans="1:15" s="40" customFormat="1" ht="15.75" thickBot="1" x14ac:dyDescent="0.3">
      <c r="A28" s="29" t="s">
        <v>59</v>
      </c>
      <c r="B28" s="215" t="s">
        <v>58</v>
      </c>
      <c r="C28" s="35">
        <v>129.29</v>
      </c>
      <c r="D28" s="48">
        <v>119.4</v>
      </c>
      <c r="E28" s="361">
        <v>87.18</v>
      </c>
      <c r="F28" s="361">
        <v>71.48</v>
      </c>
      <c r="G28" s="362">
        <v>89.34</v>
      </c>
      <c r="H28" s="332"/>
      <c r="I28" s="67">
        <v>89.19</v>
      </c>
      <c r="J28" s="67"/>
      <c r="K28" s="76"/>
      <c r="L28" s="1"/>
      <c r="M28" s="4"/>
      <c r="N28" s="4"/>
      <c r="O28" s="4"/>
    </row>
    <row r="29" spans="1:15" ht="15.75" thickBot="1" x14ac:dyDescent="0.3">
      <c r="A29" s="36"/>
      <c r="B29" s="37"/>
      <c r="C29" s="37"/>
      <c r="D29" s="38"/>
      <c r="E29" s="39"/>
      <c r="F29" s="39"/>
      <c r="G29" s="39"/>
      <c r="H29" s="39"/>
      <c r="I29" s="39"/>
      <c r="J29" s="39"/>
      <c r="K29" s="37"/>
      <c r="L29" s="143"/>
      <c r="M29" s="4"/>
      <c r="N29" s="4"/>
    </row>
    <row r="30" spans="1:15" ht="39" hidden="1" thickBot="1" x14ac:dyDescent="0.3">
      <c r="A30" s="16" t="s">
        <v>61</v>
      </c>
      <c r="B30" s="8" t="s">
        <v>131</v>
      </c>
      <c r="C30" s="8" t="s">
        <v>121</v>
      </c>
      <c r="D30" s="8" t="s">
        <v>158</v>
      </c>
      <c r="E30" s="8" t="s">
        <v>123</v>
      </c>
      <c r="F30" s="8"/>
      <c r="G30" s="8" t="s">
        <v>124</v>
      </c>
      <c r="H30" s="8" t="s">
        <v>125</v>
      </c>
      <c r="I30" s="8"/>
      <c r="J30" s="26" t="s">
        <v>130</v>
      </c>
      <c r="L30" s="4"/>
      <c r="M30" s="4"/>
      <c r="N30" s="4"/>
    </row>
    <row r="31" spans="1:15" ht="15.75" hidden="1" thickBot="1" x14ac:dyDescent="0.3">
      <c r="A31" s="11" t="s">
        <v>21</v>
      </c>
      <c r="B31" s="32" t="s">
        <v>58</v>
      </c>
      <c r="C31" s="45">
        <v>39.56</v>
      </c>
      <c r="D31" s="45"/>
      <c r="E31" s="12"/>
      <c r="F31" s="12"/>
      <c r="G31" s="12"/>
      <c r="H31" s="12"/>
      <c r="I31" s="331"/>
      <c r="J31" s="125"/>
      <c r="L31" s="4"/>
      <c r="M31" s="4"/>
      <c r="N31" s="4"/>
    </row>
    <row r="32" spans="1:15" ht="15.75" hidden="1" thickBot="1" x14ac:dyDescent="0.3">
      <c r="A32" s="41" t="s">
        <v>22</v>
      </c>
      <c r="B32" s="21" t="s">
        <v>58</v>
      </c>
      <c r="C32" s="30">
        <v>2</v>
      </c>
      <c r="D32" s="42"/>
      <c r="E32" s="17"/>
      <c r="F32" s="323"/>
      <c r="G32" s="17"/>
      <c r="H32" s="17"/>
      <c r="I32" s="59"/>
      <c r="J32" s="126"/>
      <c r="L32" s="4"/>
      <c r="M32" s="4"/>
      <c r="N32" s="4"/>
    </row>
    <row r="33" spans="1:15" ht="15.75" hidden="1" thickBot="1" x14ac:dyDescent="0.3">
      <c r="A33" s="41" t="s">
        <v>23</v>
      </c>
      <c r="B33" s="21" t="s">
        <v>58</v>
      </c>
      <c r="C33" s="30">
        <v>4</v>
      </c>
      <c r="D33" s="42"/>
      <c r="E33" s="17"/>
      <c r="F33" s="323"/>
      <c r="G33" s="17"/>
      <c r="H33" s="17"/>
      <c r="I33" s="59"/>
      <c r="J33" s="126"/>
      <c r="L33" s="4"/>
      <c r="M33" s="4"/>
      <c r="N33" s="4"/>
    </row>
    <row r="34" spans="1:15" ht="15.75" hidden="1" thickBot="1" x14ac:dyDescent="0.3">
      <c r="A34" s="41" t="s">
        <v>26</v>
      </c>
      <c r="B34" s="73"/>
      <c r="C34" s="30">
        <v>75</v>
      </c>
      <c r="D34" s="42"/>
      <c r="E34" s="17"/>
      <c r="F34" s="323"/>
      <c r="G34" s="17"/>
      <c r="H34" s="17"/>
      <c r="I34" s="59"/>
      <c r="J34" s="126"/>
      <c r="L34" s="4"/>
      <c r="M34" s="4"/>
      <c r="N34" s="4"/>
    </row>
    <row r="35" spans="1:15" ht="15.75" hidden="1" thickBot="1" x14ac:dyDescent="0.3">
      <c r="A35" s="41" t="s">
        <v>50</v>
      </c>
      <c r="B35" s="73"/>
      <c r="C35" s="30">
        <v>100</v>
      </c>
      <c r="D35" s="42"/>
      <c r="E35" s="17"/>
      <c r="F35" s="323"/>
      <c r="G35" s="17"/>
      <c r="H35" s="17"/>
      <c r="I35" s="59"/>
      <c r="J35" s="126"/>
      <c r="L35" s="4"/>
      <c r="M35" s="4"/>
      <c r="N35" s="4"/>
    </row>
    <row r="36" spans="1:15" ht="15.75" hidden="1" customHeight="1" x14ac:dyDescent="0.25">
      <c r="A36" s="41" t="s">
        <v>27</v>
      </c>
      <c r="B36" s="73"/>
      <c r="C36" s="30">
        <v>100</v>
      </c>
      <c r="D36" s="42"/>
      <c r="E36" s="17"/>
      <c r="F36" s="323"/>
      <c r="G36" s="17"/>
      <c r="H36" s="17"/>
      <c r="I36" s="59"/>
      <c r="J36" s="126"/>
      <c r="L36" s="4"/>
      <c r="M36" s="4"/>
      <c r="N36" s="4"/>
    </row>
    <row r="37" spans="1:15" s="15" customFormat="1" ht="15.75" hidden="1" customHeight="1" thickBot="1" x14ac:dyDescent="0.3">
      <c r="A37" s="2" t="s">
        <v>59</v>
      </c>
      <c r="B37" s="33"/>
      <c r="C37" s="31">
        <v>72.5</v>
      </c>
      <c r="D37" s="43"/>
      <c r="E37" s="19"/>
      <c r="F37" s="19"/>
      <c r="G37" s="19"/>
      <c r="H37" s="19"/>
      <c r="I37" s="77"/>
      <c r="J37" s="127"/>
      <c r="K37" s="1"/>
      <c r="L37" s="4"/>
      <c r="M37" s="4"/>
      <c r="N37" s="4"/>
    </row>
    <row r="38" spans="1:15" ht="12.75" hidden="1" customHeight="1" thickBot="1" x14ac:dyDescent="0.3">
      <c r="A38" s="36"/>
      <c r="B38" s="37"/>
      <c r="C38" s="37"/>
      <c r="D38" s="38"/>
      <c r="E38" s="135"/>
      <c r="F38" s="135"/>
      <c r="G38" s="135"/>
      <c r="H38" s="135"/>
      <c r="I38" s="135"/>
      <c r="J38" s="135"/>
      <c r="K38" s="37"/>
      <c r="L38" s="4"/>
      <c r="M38" s="4"/>
      <c r="N38" s="4"/>
    </row>
    <row r="39" spans="1:15" ht="43.5" customHeight="1" thickBot="1" x14ac:dyDescent="0.3">
      <c r="A39" s="317" t="s">
        <v>156</v>
      </c>
      <c r="B39" s="318" t="s">
        <v>131</v>
      </c>
      <c r="C39" s="318" t="s">
        <v>121</v>
      </c>
      <c r="D39" s="318" t="s">
        <v>158</v>
      </c>
      <c r="E39" s="318" t="s">
        <v>122</v>
      </c>
      <c r="F39" s="312" t="s">
        <v>178</v>
      </c>
      <c r="G39" s="318" t="s">
        <v>123</v>
      </c>
      <c r="H39" s="312"/>
      <c r="I39" s="315" t="s">
        <v>124</v>
      </c>
      <c r="J39" s="318" t="s">
        <v>125</v>
      </c>
      <c r="K39" s="319" t="s">
        <v>130</v>
      </c>
      <c r="M39" s="4"/>
      <c r="N39" s="4"/>
      <c r="O39" s="4"/>
    </row>
    <row r="40" spans="1:15" x14ac:dyDescent="0.25">
      <c r="A40" s="11" t="s">
        <v>21</v>
      </c>
      <c r="B40" s="32" t="s">
        <v>58</v>
      </c>
      <c r="C40" s="45">
        <v>42.29</v>
      </c>
      <c r="D40" s="45">
        <v>5.39</v>
      </c>
      <c r="E40" s="363">
        <v>5.39</v>
      </c>
      <c r="F40" s="363">
        <v>5.4</v>
      </c>
      <c r="G40" s="363">
        <v>5.4</v>
      </c>
      <c r="H40" s="60"/>
      <c r="I40" s="45">
        <v>5.42</v>
      </c>
      <c r="J40" s="45"/>
      <c r="K40" s="125"/>
      <c r="M40" s="4"/>
      <c r="N40" s="4"/>
      <c r="O40" s="4"/>
    </row>
    <row r="41" spans="1:15" x14ac:dyDescent="0.25">
      <c r="A41" s="41" t="s">
        <v>22</v>
      </c>
      <c r="B41" s="21" t="s">
        <v>58</v>
      </c>
      <c r="C41" s="30">
        <v>41</v>
      </c>
      <c r="D41" s="42">
        <v>46</v>
      </c>
      <c r="E41" s="373">
        <v>46</v>
      </c>
      <c r="F41" s="374">
        <v>44</v>
      </c>
      <c r="G41" s="373">
        <v>44</v>
      </c>
      <c r="H41" s="238"/>
      <c r="I41" s="323">
        <v>42</v>
      </c>
      <c r="J41" s="17"/>
      <c r="K41" s="126"/>
      <c r="M41" s="4"/>
      <c r="N41" s="4"/>
      <c r="O41" s="4"/>
    </row>
    <row r="42" spans="1:15" x14ac:dyDescent="0.25">
      <c r="A42" s="41" t="s">
        <v>23</v>
      </c>
      <c r="B42" s="21" t="s">
        <v>58</v>
      </c>
      <c r="C42" s="30">
        <v>48</v>
      </c>
      <c r="D42" s="42">
        <v>49</v>
      </c>
      <c r="E42" s="373">
        <v>49</v>
      </c>
      <c r="F42" s="374">
        <v>47</v>
      </c>
      <c r="G42" s="373">
        <v>47</v>
      </c>
      <c r="H42" s="238"/>
      <c r="I42" s="323">
        <v>44</v>
      </c>
      <c r="J42" s="17"/>
      <c r="K42" s="126"/>
      <c r="M42" s="4"/>
      <c r="N42" s="4"/>
      <c r="O42" s="4"/>
    </row>
    <row r="43" spans="1:15" x14ac:dyDescent="0.25">
      <c r="A43" s="41" t="s">
        <v>26</v>
      </c>
      <c r="B43" s="46" t="s">
        <v>58</v>
      </c>
      <c r="C43" s="30">
        <v>89.58</v>
      </c>
      <c r="D43" s="42">
        <v>100</v>
      </c>
      <c r="E43" s="364">
        <v>28.57</v>
      </c>
      <c r="F43" s="365">
        <v>8.51</v>
      </c>
      <c r="G43" s="364">
        <v>29.79</v>
      </c>
      <c r="H43" s="238"/>
      <c r="I43" s="367">
        <v>47.73</v>
      </c>
      <c r="J43" s="59"/>
      <c r="K43" s="126"/>
      <c r="M43" s="4"/>
      <c r="N43" s="4"/>
      <c r="O43" s="4"/>
    </row>
    <row r="44" spans="1:15" x14ac:dyDescent="0.25">
      <c r="A44" s="41" t="s">
        <v>50</v>
      </c>
      <c r="B44" s="46" t="s">
        <v>58</v>
      </c>
      <c r="C44" s="30">
        <v>97.91</v>
      </c>
      <c r="D44" s="42">
        <v>100</v>
      </c>
      <c r="E44" s="364">
        <v>59.18</v>
      </c>
      <c r="F44" s="365">
        <v>36.17</v>
      </c>
      <c r="G44" s="364">
        <v>57.45</v>
      </c>
      <c r="H44" s="238"/>
      <c r="I44" s="367">
        <v>97.73</v>
      </c>
      <c r="J44" s="59"/>
      <c r="K44" s="126"/>
      <c r="M44" s="4"/>
      <c r="N44" s="4"/>
      <c r="O44" s="4"/>
    </row>
    <row r="45" spans="1:15" x14ac:dyDescent="0.25">
      <c r="A45" s="41" t="s">
        <v>27</v>
      </c>
      <c r="B45" s="46" t="s">
        <v>58</v>
      </c>
      <c r="C45" s="30">
        <v>100</v>
      </c>
      <c r="D45" s="42">
        <v>100</v>
      </c>
      <c r="E45" s="364">
        <v>100</v>
      </c>
      <c r="F45" s="365">
        <v>100</v>
      </c>
      <c r="G45" s="364">
        <v>100</v>
      </c>
      <c r="H45" s="238"/>
      <c r="I45" s="367">
        <v>100</v>
      </c>
      <c r="J45" s="59"/>
      <c r="K45" s="126"/>
      <c r="M45" s="4"/>
      <c r="N45" s="4"/>
      <c r="O45" s="4"/>
    </row>
    <row r="46" spans="1:15" ht="15.75" thickBot="1" x14ac:dyDescent="0.3">
      <c r="A46" s="2" t="s">
        <v>59</v>
      </c>
      <c r="B46" s="31" t="s">
        <v>58</v>
      </c>
      <c r="C46" s="31">
        <v>51.95</v>
      </c>
      <c r="D46" s="43">
        <v>49.67</v>
      </c>
      <c r="E46" s="366">
        <v>25.98</v>
      </c>
      <c r="F46" s="366">
        <v>20.8</v>
      </c>
      <c r="G46" s="366">
        <v>26.02</v>
      </c>
      <c r="H46" s="332"/>
      <c r="I46" s="368">
        <v>31.67</v>
      </c>
      <c r="J46" s="77"/>
      <c r="K46" s="127"/>
    </row>
    <row r="47" spans="1:15" ht="15.75" thickBot="1" x14ac:dyDescent="0.3"/>
    <row r="48" spans="1:15" ht="39" thickBot="1" x14ac:dyDescent="0.3">
      <c r="A48" s="317" t="s">
        <v>61</v>
      </c>
      <c r="B48" s="318" t="s">
        <v>131</v>
      </c>
      <c r="C48" s="318" t="s">
        <v>121</v>
      </c>
      <c r="D48" s="318" t="s">
        <v>158</v>
      </c>
      <c r="E48" s="318" t="s">
        <v>122</v>
      </c>
      <c r="F48" s="312" t="s">
        <v>178</v>
      </c>
      <c r="G48" s="318" t="s">
        <v>123</v>
      </c>
      <c r="H48" s="312"/>
      <c r="I48" s="315" t="s">
        <v>124</v>
      </c>
      <c r="J48" s="318" t="s">
        <v>125</v>
      </c>
      <c r="K48" s="319" t="s">
        <v>130</v>
      </c>
    </row>
    <row r="49" spans="1:11" x14ac:dyDescent="0.25">
      <c r="A49" s="11" t="s">
        <v>21</v>
      </c>
      <c r="B49" s="32" t="s">
        <v>58</v>
      </c>
      <c r="C49" s="45"/>
      <c r="D49" s="45"/>
      <c r="E49" s="45"/>
      <c r="F49" s="45"/>
      <c r="G49" s="45"/>
      <c r="H49" s="60"/>
      <c r="I49" s="45">
        <v>5.67</v>
      </c>
      <c r="J49" s="45"/>
      <c r="K49" s="125"/>
    </row>
    <row r="50" spans="1:11" x14ac:dyDescent="0.25">
      <c r="A50" s="41" t="s">
        <v>22</v>
      </c>
      <c r="B50" s="21" t="s">
        <v>58</v>
      </c>
      <c r="C50" s="30"/>
      <c r="D50" s="42"/>
      <c r="E50" s="42"/>
      <c r="F50" s="147"/>
      <c r="G50" s="42"/>
      <c r="H50" s="238"/>
      <c r="I50" s="323">
        <v>2</v>
      </c>
      <c r="J50" s="17"/>
      <c r="K50" s="126"/>
    </row>
    <row r="51" spans="1:11" x14ac:dyDescent="0.25">
      <c r="A51" s="41" t="s">
        <v>23</v>
      </c>
      <c r="B51" s="21" t="s">
        <v>58</v>
      </c>
      <c r="C51" s="30"/>
      <c r="D51" s="42"/>
      <c r="E51" s="42"/>
      <c r="F51" s="147"/>
      <c r="G51" s="42"/>
      <c r="H51" s="238"/>
      <c r="I51" s="323">
        <v>4</v>
      </c>
      <c r="J51" s="17"/>
      <c r="K51" s="126"/>
    </row>
    <row r="52" spans="1:11" x14ac:dyDescent="0.25">
      <c r="A52" s="41" t="s">
        <v>26</v>
      </c>
      <c r="B52" s="46" t="s">
        <v>58</v>
      </c>
      <c r="C52" s="30"/>
      <c r="D52" s="42"/>
      <c r="E52" s="42"/>
      <c r="F52" s="147"/>
      <c r="G52" s="42"/>
      <c r="H52" s="238"/>
      <c r="I52" s="59">
        <v>75</v>
      </c>
      <c r="J52" s="59"/>
      <c r="K52" s="126"/>
    </row>
    <row r="53" spans="1:11" x14ac:dyDescent="0.25">
      <c r="A53" s="41" t="s">
        <v>50</v>
      </c>
      <c r="B53" s="46" t="s">
        <v>58</v>
      </c>
      <c r="C53" s="30"/>
      <c r="D53" s="42"/>
      <c r="E53" s="42"/>
      <c r="F53" s="147"/>
      <c r="G53" s="42"/>
      <c r="H53" s="238"/>
      <c r="I53" s="59">
        <v>100</v>
      </c>
      <c r="J53" s="59"/>
      <c r="K53" s="126"/>
    </row>
    <row r="54" spans="1:11" x14ac:dyDescent="0.25">
      <c r="A54" s="41" t="s">
        <v>27</v>
      </c>
      <c r="B54" s="46" t="s">
        <v>58</v>
      </c>
      <c r="C54" s="30"/>
      <c r="D54" s="42"/>
      <c r="E54" s="42"/>
      <c r="F54" s="147"/>
      <c r="G54" s="42"/>
      <c r="H54" s="238"/>
      <c r="I54" s="59">
        <v>100</v>
      </c>
      <c r="J54" s="59"/>
      <c r="K54" s="126"/>
    </row>
    <row r="55" spans="1:11" ht="15.75" thickBot="1" x14ac:dyDescent="0.3">
      <c r="A55" s="2" t="s">
        <v>59</v>
      </c>
      <c r="B55" s="31" t="s">
        <v>58</v>
      </c>
      <c r="C55" s="31"/>
      <c r="D55" s="43"/>
      <c r="E55" s="43"/>
      <c r="F55" s="43"/>
      <c r="G55" s="43"/>
      <c r="H55" s="332"/>
      <c r="I55" s="77">
        <v>65</v>
      </c>
      <c r="J55" s="77"/>
      <c r="K55" s="127"/>
    </row>
    <row r="56" spans="1:11" ht="15.75" thickBot="1" x14ac:dyDescent="0.3"/>
    <row r="57" spans="1:11" ht="39" thickBot="1" x14ac:dyDescent="0.3">
      <c r="A57" s="317" t="s">
        <v>182</v>
      </c>
      <c r="B57" s="318" t="s">
        <v>131</v>
      </c>
      <c r="C57" s="318" t="s">
        <v>121</v>
      </c>
      <c r="D57" s="318" t="s">
        <v>158</v>
      </c>
      <c r="E57" s="318" t="s">
        <v>122</v>
      </c>
      <c r="F57" s="312" t="s">
        <v>178</v>
      </c>
      <c r="G57" s="318" t="s">
        <v>123</v>
      </c>
      <c r="H57" s="312" t="s">
        <v>181</v>
      </c>
      <c r="I57" s="315" t="s">
        <v>124</v>
      </c>
      <c r="J57" s="318" t="s">
        <v>125</v>
      </c>
      <c r="K57" s="319" t="s">
        <v>130</v>
      </c>
    </row>
    <row r="58" spans="1:11" x14ac:dyDescent="0.25">
      <c r="A58" s="11" t="s">
        <v>21</v>
      </c>
      <c r="B58" s="32" t="s">
        <v>58</v>
      </c>
      <c r="C58" s="45"/>
      <c r="D58" s="45"/>
      <c r="E58" s="45"/>
      <c r="F58" s="45"/>
      <c r="G58" s="45"/>
      <c r="H58" s="60"/>
      <c r="I58" s="45">
        <v>4.75</v>
      </c>
      <c r="J58" s="45"/>
      <c r="K58" s="125"/>
    </row>
    <row r="59" spans="1:11" x14ac:dyDescent="0.25">
      <c r="A59" s="41" t="s">
        <v>22</v>
      </c>
      <c r="B59" s="21" t="s">
        <v>58</v>
      </c>
      <c r="C59" s="30"/>
      <c r="D59" s="42"/>
      <c r="E59" s="42"/>
      <c r="F59" s="147"/>
      <c r="G59" s="42"/>
      <c r="H59" s="238"/>
      <c r="I59" s="323">
        <v>1</v>
      </c>
      <c r="J59" s="17"/>
      <c r="K59" s="126"/>
    </row>
    <row r="60" spans="1:11" x14ac:dyDescent="0.25">
      <c r="A60" s="41" t="s">
        <v>23</v>
      </c>
      <c r="B60" s="21" t="s">
        <v>58</v>
      </c>
      <c r="C60" s="30"/>
      <c r="D60" s="42"/>
      <c r="E60" s="42"/>
      <c r="F60" s="147"/>
      <c r="G60" s="42"/>
      <c r="H60" s="238"/>
      <c r="I60" s="323">
        <v>1.5</v>
      </c>
      <c r="J60" s="17"/>
      <c r="K60" s="126"/>
    </row>
    <row r="61" spans="1:11" x14ac:dyDescent="0.25">
      <c r="A61" s="41" t="s">
        <v>26</v>
      </c>
      <c r="B61" s="46" t="s">
        <v>58</v>
      </c>
      <c r="C61" s="30"/>
      <c r="D61" s="42"/>
      <c r="E61" s="42"/>
      <c r="F61" s="147"/>
      <c r="G61" s="42"/>
      <c r="H61" s="238"/>
      <c r="I61" s="59">
        <v>0</v>
      </c>
      <c r="J61" s="59"/>
      <c r="K61" s="126"/>
    </row>
    <row r="62" spans="1:11" x14ac:dyDescent="0.25">
      <c r="A62" s="41" t="s">
        <v>50</v>
      </c>
      <c r="B62" s="46" t="s">
        <v>58</v>
      </c>
      <c r="C62" s="30"/>
      <c r="D62" s="42"/>
      <c r="E62" s="42"/>
      <c r="F62" s="147"/>
      <c r="G62" s="42"/>
      <c r="H62" s="238"/>
      <c r="I62" s="59">
        <v>100</v>
      </c>
      <c r="J62" s="59"/>
      <c r="K62" s="126"/>
    </row>
    <row r="63" spans="1:11" x14ac:dyDescent="0.25">
      <c r="A63" s="41" t="s">
        <v>27</v>
      </c>
      <c r="B63" s="46" t="s">
        <v>58</v>
      </c>
      <c r="C63" s="30"/>
      <c r="D63" s="42"/>
      <c r="E63" s="42"/>
      <c r="F63" s="147"/>
      <c r="G63" s="42"/>
      <c r="H63" s="238"/>
      <c r="I63" s="59">
        <v>100</v>
      </c>
      <c r="J63" s="59"/>
      <c r="K63" s="126"/>
    </row>
    <row r="64" spans="1:11" ht="15.75" thickBot="1" x14ac:dyDescent="0.3">
      <c r="A64" s="2" t="s">
        <v>59</v>
      </c>
      <c r="B64" s="31" t="s">
        <v>58</v>
      </c>
      <c r="C64" s="31"/>
      <c r="D64" s="43"/>
      <c r="E64" s="43"/>
      <c r="F64" s="43"/>
      <c r="G64" s="43"/>
      <c r="H64" s="332"/>
      <c r="I64" s="77">
        <v>37.5</v>
      </c>
      <c r="J64" s="77"/>
      <c r="K64" s="127"/>
    </row>
  </sheetData>
  <customSheetViews>
    <customSheetView guid="{E026FF19-E99D-4ACE-BE09-C6CEE797A254}" fitToPage="1" hiddenRows="1">
      <selection activeCell="M29" sqref="M29"/>
      <pageMargins left="0.19685039370078741" right="0.19685039370078741" top="1.3779527559055118" bottom="1.9685039370078741" header="0.31496062992125984" footer="0.31496062992125984"/>
      <pageSetup paperSize="9" scale="63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fitToPage="1" hiddenRows="1">
      <selection activeCell="S14" sqref="S14:S15"/>
      <pageMargins left="0.19685039370078741" right="0.19685039370078741" top="1.3779527559055118" bottom="1.9685039370078741" header="0.31496062992125984" footer="0.31496062992125984"/>
      <pageSetup paperSize="9" scale="63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printArea="1">
      <selection activeCell="U24" sqref="U24"/>
      <pageMargins left="0.19685039370078741" right="0.19685039370078741" top="1.3779527559055118" bottom="0.19685039370078741" header="0.31496062992125984" footer="0.31496062992125984"/>
      <pageSetup paperSize="9" scale="67" orientation="portrait" r:id="rId3"/>
      <headerFooter>
        <oddHeader>&amp;L&amp;G&amp;C&amp;"-,Bold"&amp;14Shenfield High School Leadership Overview: 
A2 Headline Figures&amp;R&amp;"-,Bold"&amp;14Year Group: 13
Date: January 2017</oddHeader>
      </headerFooter>
    </customSheetView>
    <customSheetView guid="{28CC27B9-3E42-479E-AC50-83F1923619EE}" showPageBreaks="1" fitToPage="1" printArea="1" hiddenRows="1" view="pageBreakPreview">
      <selection activeCell="N24" sqref="M1:N24"/>
      <pageMargins left="0.19685039370078741" right="0.19685039370078741" top="1.3779527559055118" bottom="1.9685039370078741" header="0.31496062992125984" footer="0.31496062992125984"/>
      <pageSetup paperSize="9" scale="63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1">
    <mergeCell ref="N1:O1"/>
  </mergeCells>
  <pageMargins left="0.19685039370078741" right="0.19685039370078741" top="1.3779527559055118" bottom="1.9685039370078741" header="0.31496062992125984" footer="0.31496062992125984"/>
  <pageSetup paperSize="9" scale="63" orientation="portrait" r:id="rId5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drawing r:id="rId6"/>
  <legacyDrawing r:id="rId7"/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8"/>
    </sheetView>
  </sheetViews>
  <sheetFormatPr defaultRowHeight="15" x14ac:dyDescent="0.25"/>
  <sheetData>
    <row r="1" spans="1:2" x14ac:dyDescent="0.25">
      <c r="A1" t="s">
        <v>91</v>
      </c>
      <c r="B1" t="s">
        <v>92</v>
      </c>
    </row>
    <row r="2" spans="1:2" x14ac:dyDescent="0.25">
      <c r="A2">
        <v>5</v>
      </c>
      <c r="B2" t="s">
        <v>93</v>
      </c>
    </row>
    <row r="3" spans="1:2" x14ac:dyDescent="0.25">
      <c r="A3">
        <v>8.34</v>
      </c>
      <c r="B3" t="s">
        <v>71</v>
      </c>
    </row>
    <row r="4" spans="1:2" x14ac:dyDescent="0.25">
      <c r="A4">
        <v>11.67</v>
      </c>
      <c r="B4" t="s">
        <v>94</v>
      </c>
    </row>
    <row r="5" spans="1:2" x14ac:dyDescent="0.25">
      <c r="A5">
        <v>15</v>
      </c>
      <c r="B5" t="s">
        <v>95</v>
      </c>
    </row>
    <row r="6" spans="1:2" x14ac:dyDescent="0.25">
      <c r="A6">
        <v>18.34</v>
      </c>
      <c r="B6" t="s">
        <v>44</v>
      </c>
    </row>
    <row r="7" spans="1:2" x14ac:dyDescent="0.25">
      <c r="A7">
        <v>21.67</v>
      </c>
      <c r="B7" t="s">
        <v>96</v>
      </c>
    </row>
    <row r="8" spans="1:2" x14ac:dyDescent="0.25">
      <c r="A8">
        <v>25</v>
      </c>
      <c r="B8" t="s">
        <v>97</v>
      </c>
    </row>
    <row r="9" spans="1:2" x14ac:dyDescent="0.25">
      <c r="A9">
        <v>28.34</v>
      </c>
      <c r="B9" t="s">
        <v>98</v>
      </c>
    </row>
    <row r="10" spans="1:2" x14ac:dyDescent="0.25">
      <c r="A10">
        <v>31.67</v>
      </c>
      <c r="B10" t="s">
        <v>99</v>
      </c>
    </row>
    <row r="11" spans="1:2" x14ac:dyDescent="0.25">
      <c r="A11">
        <v>35</v>
      </c>
      <c r="B11" t="s">
        <v>100</v>
      </c>
    </row>
    <row r="12" spans="1:2" x14ac:dyDescent="0.25">
      <c r="A12">
        <v>38.340000000000003</v>
      </c>
      <c r="B12" t="s">
        <v>70</v>
      </c>
    </row>
    <row r="13" spans="1:2" x14ac:dyDescent="0.25">
      <c r="A13">
        <v>41.67</v>
      </c>
      <c r="B13" t="s">
        <v>101</v>
      </c>
    </row>
    <row r="14" spans="1:2" x14ac:dyDescent="0.25">
      <c r="A14">
        <v>45</v>
      </c>
      <c r="B14" t="s">
        <v>102</v>
      </c>
    </row>
    <row r="15" spans="1:2" x14ac:dyDescent="0.25">
      <c r="A15">
        <v>48.34</v>
      </c>
      <c r="B15" t="s">
        <v>103</v>
      </c>
    </row>
    <row r="16" spans="1:2" x14ac:dyDescent="0.25">
      <c r="A16">
        <v>51.67</v>
      </c>
      <c r="B16" t="s">
        <v>104</v>
      </c>
    </row>
    <row r="17" spans="1:2" x14ac:dyDescent="0.25">
      <c r="A17">
        <v>55</v>
      </c>
      <c r="B17" t="s">
        <v>105</v>
      </c>
    </row>
    <row r="18" spans="1:2" x14ac:dyDescent="0.25">
      <c r="A18">
        <v>58.34</v>
      </c>
      <c r="B18" t="s">
        <v>66</v>
      </c>
    </row>
  </sheetData>
  <customSheetViews>
    <customSheetView guid="{E026FF19-E99D-4ACE-BE09-C6CEE797A254}" state="hidden">
      <selection sqref="A1:B18"/>
      <pageMargins left="0.7" right="0.7" top="0.75" bottom="0.75" header="0.3" footer="0.3"/>
    </customSheetView>
    <customSheetView guid="{093AA078-7106-4A29-A6A4-AB30D3B4B42D}" state="hidden">
      <selection sqref="A1:B18"/>
      <pageMargins left="0.7" right="0.7" top="0.75" bottom="0.75" header="0.3" footer="0.3"/>
    </customSheetView>
    <customSheetView guid="{6E8A2A01-D595-45D8-B5BE-05B926EF8710}" state="hidden">
      <selection sqref="A1:B18"/>
      <pageMargins left="0.7" right="0.7" top="0.75" bottom="0.75" header="0.3" footer="0.3"/>
    </customSheetView>
    <customSheetView guid="{28CC27B9-3E42-479E-AC50-83F1923619EE}" state="hidden">
      <selection sqref="A1:B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70"/>
  <sheetViews>
    <sheetView topLeftCell="A28" zoomScale="85" zoomScaleNormal="85" zoomScaleSheetLayoutView="100" workbookViewId="0">
      <pane xSplit="1" topLeftCell="B1" activePane="topRight" state="frozen"/>
      <selection activeCell="A2" sqref="A2"/>
      <selection pane="topRight" activeCell="AU48" sqref="AU48"/>
    </sheetView>
  </sheetViews>
  <sheetFormatPr defaultRowHeight="15" x14ac:dyDescent="0.25"/>
  <cols>
    <col min="1" max="1" width="26.140625" style="40" customWidth="1"/>
    <col min="2" max="2" width="8.7109375" style="40" customWidth="1"/>
    <col min="3" max="5" width="6.28515625" style="40" customWidth="1"/>
    <col min="6" max="12" width="5.7109375" style="40" customWidth="1"/>
    <col min="13" max="13" width="6.28515625" style="40" customWidth="1"/>
    <col min="14" max="15" width="6.28515625" customWidth="1"/>
    <col min="16" max="16" width="5.7109375" customWidth="1"/>
    <col min="17" max="17" width="5.7109375" style="40" customWidth="1"/>
    <col min="18" max="18" width="5.7109375" customWidth="1"/>
    <col min="19" max="21" width="5.7109375" style="40" customWidth="1"/>
    <col min="22" max="22" width="5.7109375" customWidth="1"/>
    <col min="23" max="23" width="5.7109375" style="74" customWidth="1"/>
    <col min="24" max="26" width="5.7109375" customWidth="1"/>
    <col min="27" max="27" width="5.7109375" style="40" customWidth="1"/>
    <col min="28" max="28" width="5.7109375" customWidth="1"/>
    <col min="29" max="31" width="5.7109375" style="40" customWidth="1"/>
    <col min="32" max="32" width="5.7109375" customWidth="1"/>
    <col min="33" max="35" width="6.28515625" customWidth="1"/>
    <col min="36" max="36" width="5.7109375" customWidth="1"/>
    <col min="37" max="37" width="5.7109375" style="40" customWidth="1"/>
    <col min="38" max="38" width="5.7109375" customWidth="1"/>
    <col min="39" max="41" width="5.7109375" style="40" customWidth="1"/>
    <col min="42" max="42" width="5.7109375" customWidth="1"/>
    <col min="43" max="45" width="6.28515625" customWidth="1"/>
    <col min="46" max="46" width="5.7109375" customWidth="1"/>
    <col min="47" max="48" width="5.7109375" style="40" customWidth="1"/>
    <col min="49" max="49" width="5.7109375" customWidth="1"/>
    <col min="50" max="51" width="5.7109375" style="40" customWidth="1"/>
    <col min="52" max="52" width="5.7109375" customWidth="1"/>
    <col min="53" max="55" width="6.28515625" customWidth="1"/>
    <col min="56" max="56" width="5.7109375" customWidth="1"/>
    <col min="57" max="58" width="5.7109375" style="40" customWidth="1"/>
    <col min="59" max="59" width="5.7109375" customWidth="1"/>
    <col min="60" max="60" width="5.7109375" style="40" customWidth="1"/>
    <col min="61" max="63" width="5.7109375" customWidth="1"/>
    <col min="64" max="76" width="9.140625" customWidth="1"/>
  </cols>
  <sheetData>
    <row r="1" spans="1:81" ht="57" hidden="1" customHeight="1" thickBot="1" x14ac:dyDescent="0.3">
      <c r="A1" s="173" t="s">
        <v>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5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174"/>
      <c r="Y1" s="174"/>
      <c r="Z1" s="174"/>
      <c r="AA1" s="174"/>
      <c r="AB1" s="174"/>
      <c r="AC1" s="174"/>
      <c r="AD1" s="174"/>
      <c r="AE1" s="174"/>
      <c r="AF1" s="174"/>
      <c r="AG1" s="176"/>
      <c r="AH1" s="176"/>
      <c r="AI1" s="176"/>
      <c r="AJ1" s="116" t="s">
        <v>0</v>
      </c>
      <c r="AK1" s="117"/>
      <c r="AL1" s="121"/>
      <c r="AM1" s="121"/>
      <c r="AN1" s="121"/>
      <c r="AO1" s="121"/>
      <c r="AP1" s="9">
        <v>13</v>
      </c>
      <c r="AQ1" s="116" t="s">
        <v>1</v>
      </c>
      <c r="AR1" s="117"/>
      <c r="AS1" s="118"/>
      <c r="AT1" s="119">
        <v>41774</v>
      </c>
      <c r="AU1" s="177"/>
      <c r="AV1" s="177"/>
      <c r="AW1" s="120"/>
      <c r="AX1" s="177"/>
      <c r="AY1" s="177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9"/>
    </row>
    <row r="2" spans="1:81" ht="19.5" customHeight="1" thickBot="1" x14ac:dyDescent="0.3">
      <c r="A2" s="10"/>
      <c r="B2" s="159"/>
      <c r="C2" s="426" t="s">
        <v>135</v>
      </c>
      <c r="D2" s="427"/>
      <c r="E2" s="427"/>
      <c r="F2" s="427"/>
      <c r="G2" s="427"/>
      <c r="H2" s="427"/>
      <c r="I2" s="427"/>
      <c r="J2" s="427"/>
      <c r="K2" s="427"/>
      <c r="L2" s="428"/>
      <c r="M2" s="426" t="s">
        <v>52</v>
      </c>
      <c r="N2" s="427"/>
      <c r="O2" s="427"/>
      <c r="P2" s="427"/>
      <c r="Q2" s="427"/>
      <c r="R2" s="427"/>
      <c r="S2" s="427"/>
      <c r="T2" s="427"/>
      <c r="U2" s="427"/>
      <c r="V2" s="428"/>
      <c r="W2" s="426" t="s">
        <v>51</v>
      </c>
      <c r="X2" s="427"/>
      <c r="Y2" s="427"/>
      <c r="Z2" s="427"/>
      <c r="AA2" s="427"/>
      <c r="AB2" s="427"/>
      <c r="AC2" s="427"/>
      <c r="AD2" s="427"/>
      <c r="AE2" s="427"/>
      <c r="AF2" s="428"/>
      <c r="AG2" s="426" t="s">
        <v>54</v>
      </c>
      <c r="AH2" s="427"/>
      <c r="AI2" s="427"/>
      <c r="AJ2" s="427"/>
      <c r="AK2" s="427"/>
      <c r="AL2" s="427"/>
      <c r="AM2" s="427"/>
      <c r="AN2" s="427"/>
      <c r="AO2" s="427"/>
      <c r="AP2" s="428"/>
      <c r="AQ2" s="426" t="s">
        <v>53</v>
      </c>
      <c r="AR2" s="427"/>
      <c r="AS2" s="427"/>
      <c r="AT2" s="427"/>
      <c r="AU2" s="427"/>
      <c r="AV2" s="427"/>
      <c r="AW2" s="427"/>
      <c r="AX2" s="427"/>
      <c r="AY2" s="427"/>
      <c r="AZ2" s="428"/>
      <c r="BA2" s="426" t="s">
        <v>2</v>
      </c>
      <c r="BB2" s="427"/>
      <c r="BC2" s="427"/>
      <c r="BD2" s="427"/>
      <c r="BE2" s="427"/>
      <c r="BF2" s="427"/>
      <c r="BG2" s="427"/>
      <c r="BH2" s="427"/>
      <c r="BI2" s="427"/>
      <c r="BJ2" s="427"/>
      <c r="BK2" s="429"/>
      <c r="BL2" s="3"/>
    </row>
    <row r="3" spans="1:81" ht="53.25" thickBot="1" x14ac:dyDescent="0.3">
      <c r="A3" s="167" t="s">
        <v>152</v>
      </c>
      <c r="B3" s="160" t="s">
        <v>3</v>
      </c>
      <c r="C3" s="71" t="s">
        <v>131</v>
      </c>
      <c r="D3" s="61" t="s">
        <v>121</v>
      </c>
      <c r="E3" s="61" t="s">
        <v>157</v>
      </c>
      <c r="F3" s="62" t="s">
        <v>138</v>
      </c>
      <c r="G3" s="62" t="s">
        <v>179</v>
      </c>
      <c r="H3" s="62" t="s">
        <v>139</v>
      </c>
      <c r="I3" s="62" t="s">
        <v>184</v>
      </c>
      <c r="J3" s="62" t="s">
        <v>140</v>
      </c>
      <c r="K3" s="62" t="s">
        <v>141</v>
      </c>
      <c r="L3" s="63" t="s">
        <v>136</v>
      </c>
      <c r="M3" s="65" t="s">
        <v>131</v>
      </c>
      <c r="N3" s="61" t="s">
        <v>121</v>
      </c>
      <c r="O3" s="61" t="s">
        <v>159</v>
      </c>
      <c r="P3" s="62" t="s">
        <v>138</v>
      </c>
      <c r="Q3" s="62" t="s">
        <v>179</v>
      </c>
      <c r="R3" s="62" t="s">
        <v>139</v>
      </c>
      <c r="S3" s="62" t="s">
        <v>184</v>
      </c>
      <c r="T3" s="62" t="s">
        <v>140</v>
      </c>
      <c r="U3" s="62" t="s">
        <v>141</v>
      </c>
      <c r="V3" s="63" t="s">
        <v>136</v>
      </c>
      <c r="W3" s="71" t="s">
        <v>131</v>
      </c>
      <c r="X3" s="61" t="s">
        <v>121</v>
      </c>
      <c r="Y3" s="61" t="s">
        <v>159</v>
      </c>
      <c r="Z3" s="62" t="s">
        <v>138</v>
      </c>
      <c r="AA3" s="62" t="s">
        <v>179</v>
      </c>
      <c r="AB3" s="62" t="s">
        <v>139</v>
      </c>
      <c r="AC3" s="62" t="s">
        <v>184</v>
      </c>
      <c r="AD3" s="62" t="s">
        <v>140</v>
      </c>
      <c r="AE3" s="62" t="s">
        <v>141</v>
      </c>
      <c r="AF3" s="70" t="s">
        <v>136</v>
      </c>
      <c r="AG3" s="65" t="s">
        <v>131</v>
      </c>
      <c r="AH3" s="61" t="s">
        <v>121</v>
      </c>
      <c r="AI3" s="61" t="s">
        <v>159</v>
      </c>
      <c r="AJ3" s="62" t="s">
        <v>138</v>
      </c>
      <c r="AK3" s="62" t="s">
        <v>179</v>
      </c>
      <c r="AL3" s="62" t="s">
        <v>139</v>
      </c>
      <c r="AM3" s="62" t="s">
        <v>184</v>
      </c>
      <c r="AN3" s="62" t="s">
        <v>140</v>
      </c>
      <c r="AO3" s="62" t="s">
        <v>141</v>
      </c>
      <c r="AP3" s="63" t="s">
        <v>136</v>
      </c>
      <c r="AQ3" s="71" t="s">
        <v>131</v>
      </c>
      <c r="AR3" s="61" t="s">
        <v>121</v>
      </c>
      <c r="AS3" s="61" t="s">
        <v>159</v>
      </c>
      <c r="AT3" s="62" t="s">
        <v>138</v>
      </c>
      <c r="AU3" s="62" t="s">
        <v>179</v>
      </c>
      <c r="AV3" s="62" t="s">
        <v>139</v>
      </c>
      <c r="AW3" s="62" t="s">
        <v>184</v>
      </c>
      <c r="AX3" s="62" t="s">
        <v>140</v>
      </c>
      <c r="AY3" s="62" t="s">
        <v>141</v>
      </c>
      <c r="AZ3" s="70" t="s">
        <v>136</v>
      </c>
      <c r="BA3" s="65" t="s">
        <v>131</v>
      </c>
      <c r="BB3" s="61" t="s">
        <v>137</v>
      </c>
      <c r="BC3" s="61" t="s">
        <v>158</v>
      </c>
      <c r="BD3" s="62" t="s">
        <v>138</v>
      </c>
      <c r="BE3" s="62" t="s">
        <v>179</v>
      </c>
      <c r="BF3" s="62" t="s">
        <v>184</v>
      </c>
      <c r="BG3" s="62" t="s">
        <v>139</v>
      </c>
      <c r="BH3" s="62" t="s">
        <v>184</v>
      </c>
      <c r="BI3" s="62" t="s">
        <v>140</v>
      </c>
      <c r="BJ3" s="62" t="s">
        <v>141</v>
      </c>
      <c r="BK3" s="63" t="s">
        <v>136</v>
      </c>
      <c r="BL3" s="20"/>
      <c r="BM3" s="40"/>
      <c r="BN3" s="40"/>
      <c r="BO3" s="40"/>
      <c r="BP3" s="40"/>
      <c r="BQ3" s="40"/>
      <c r="BR3" s="40"/>
      <c r="BS3" s="40"/>
      <c r="BT3" s="40"/>
    </row>
    <row r="4" spans="1:81" x14ac:dyDescent="0.25">
      <c r="A4" s="25" t="s">
        <v>4</v>
      </c>
      <c r="B4" s="161">
        <v>8</v>
      </c>
      <c r="C4" s="82">
        <v>27.3</v>
      </c>
      <c r="D4" s="79">
        <v>66.67</v>
      </c>
      <c r="E4" s="79">
        <v>62.5</v>
      </c>
      <c r="F4" s="80">
        <v>37.5</v>
      </c>
      <c r="G4" s="80">
        <v>25</v>
      </c>
      <c r="H4" s="80">
        <v>25</v>
      </c>
      <c r="I4" s="339">
        <v>25</v>
      </c>
      <c r="J4" s="339">
        <v>25</v>
      </c>
      <c r="K4" s="81"/>
      <c r="L4" s="87"/>
      <c r="M4" s="352">
        <v>57.8</v>
      </c>
      <c r="N4" s="79">
        <v>66.67</v>
      </c>
      <c r="O4" s="79">
        <v>87.5</v>
      </c>
      <c r="P4" s="80">
        <v>75</v>
      </c>
      <c r="Q4" s="80">
        <v>50</v>
      </c>
      <c r="R4" s="80">
        <v>50</v>
      </c>
      <c r="S4" s="339">
        <v>50</v>
      </c>
      <c r="T4" s="339">
        <v>50</v>
      </c>
      <c r="U4" s="81"/>
      <c r="V4" s="87"/>
      <c r="W4" s="341">
        <v>82.1</v>
      </c>
      <c r="X4" s="79">
        <v>100</v>
      </c>
      <c r="Y4" s="79">
        <v>100</v>
      </c>
      <c r="Z4" s="80">
        <v>100</v>
      </c>
      <c r="AA4" s="80">
        <v>75</v>
      </c>
      <c r="AB4" s="80">
        <v>75</v>
      </c>
      <c r="AC4" s="339">
        <v>75</v>
      </c>
      <c r="AD4" s="339">
        <v>75</v>
      </c>
      <c r="AE4" s="81"/>
      <c r="AF4" s="81"/>
      <c r="AG4" s="346">
        <v>94.3</v>
      </c>
      <c r="AH4" s="79">
        <v>100</v>
      </c>
      <c r="AI4" s="79">
        <v>100</v>
      </c>
      <c r="AJ4" s="80">
        <v>100</v>
      </c>
      <c r="AK4" s="80">
        <v>75</v>
      </c>
      <c r="AL4" s="80">
        <v>75</v>
      </c>
      <c r="AM4" s="339">
        <v>75</v>
      </c>
      <c r="AN4" s="339">
        <v>75</v>
      </c>
      <c r="AO4" s="81"/>
      <c r="AP4" s="87"/>
      <c r="AQ4" s="341">
        <v>98.6</v>
      </c>
      <c r="AR4" s="79">
        <v>100</v>
      </c>
      <c r="AS4" s="79">
        <v>100</v>
      </c>
      <c r="AT4" s="80">
        <v>100</v>
      </c>
      <c r="AU4" s="80">
        <v>87.5</v>
      </c>
      <c r="AV4" s="80">
        <v>100</v>
      </c>
      <c r="AW4" s="80">
        <v>87.5</v>
      </c>
      <c r="AX4" s="339">
        <v>100</v>
      </c>
      <c r="AY4" s="81"/>
      <c r="AZ4" s="128"/>
      <c r="BA4" s="303" t="s">
        <v>58</v>
      </c>
      <c r="BB4" s="79">
        <v>46.67</v>
      </c>
      <c r="BC4" s="53">
        <v>45</v>
      </c>
      <c r="BD4" s="54">
        <v>41.25</v>
      </c>
      <c r="BE4" s="54">
        <v>31.25</v>
      </c>
      <c r="BF4" s="54">
        <v>31.25</v>
      </c>
      <c r="BG4" s="54">
        <v>32.5</v>
      </c>
      <c r="BH4" s="54">
        <v>31.25</v>
      </c>
      <c r="BI4" s="95">
        <v>32.5</v>
      </c>
      <c r="BJ4" s="95"/>
      <c r="BK4" s="131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</row>
    <row r="5" spans="1:81" x14ac:dyDescent="0.25">
      <c r="A5" s="5" t="s">
        <v>5</v>
      </c>
      <c r="B5" s="162">
        <v>19</v>
      </c>
      <c r="C5" s="82">
        <v>26.4</v>
      </c>
      <c r="D5" s="169">
        <v>20</v>
      </c>
      <c r="E5" s="169">
        <v>10.53</v>
      </c>
      <c r="F5" s="170">
        <v>26.32</v>
      </c>
      <c r="G5" s="170">
        <v>5.88</v>
      </c>
      <c r="H5" s="170">
        <v>27.78</v>
      </c>
      <c r="I5" s="333">
        <v>29.41</v>
      </c>
      <c r="J5" s="333">
        <v>23.53</v>
      </c>
      <c r="K5" s="83"/>
      <c r="L5" s="85"/>
      <c r="M5" s="352">
        <v>48.5</v>
      </c>
      <c r="N5" s="169">
        <v>40</v>
      </c>
      <c r="O5" s="169">
        <v>63.16</v>
      </c>
      <c r="P5" s="170">
        <v>78.95</v>
      </c>
      <c r="Q5" s="170">
        <v>41.18</v>
      </c>
      <c r="R5" s="170">
        <v>83.33</v>
      </c>
      <c r="S5" s="333">
        <v>47.06</v>
      </c>
      <c r="T5" s="333">
        <v>82.35</v>
      </c>
      <c r="U5" s="83"/>
      <c r="V5" s="85"/>
      <c r="W5" s="341">
        <v>70.599999999999994</v>
      </c>
      <c r="X5" s="169">
        <v>80</v>
      </c>
      <c r="Y5" s="169">
        <v>100</v>
      </c>
      <c r="Z5" s="170">
        <v>100</v>
      </c>
      <c r="AA5" s="170">
        <v>82.35</v>
      </c>
      <c r="AB5" s="170">
        <v>100</v>
      </c>
      <c r="AC5" s="333">
        <v>58.82</v>
      </c>
      <c r="AD5" s="333">
        <v>100</v>
      </c>
      <c r="AE5" s="83"/>
      <c r="AF5" s="83"/>
      <c r="AG5" s="346">
        <v>88.3</v>
      </c>
      <c r="AH5" s="169">
        <v>90</v>
      </c>
      <c r="AI5" s="169">
        <v>100</v>
      </c>
      <c r="AJ5" s="170">
        <v>100</v>
      </c>
      <c r="AK5" s="170">
        <v>100</v>
      </c>
      <c r="AL5" s="170">
        <v>100</v>
      </c>
      <c r="AM5" s="333">
        <v>100</v>
      </c>
      <c r="AN5" s="333">
        <v>100</v>
      </c>
      <c r="AO5" s="83"/>
      <c r="AP5" s="85"/>
      <c r="AQ5" s="341">
        <v>96.9</v>
      </c>
      <c r="AR5" s="169">
        <v>100</v>
      </c>
      <c r="AS5" s="169">
        <v>100</v>
      </c>
      <c r="AT5" s="170">
        <v>100</v>
      </c>
      <c r="AU5" s="170">
        <v>100</v>
      </c>
      <c r="AV5" s="170">
        <v>100</v>
      </c>
      <c r="AW5" s="170">
        <v>100</v>
      </c>
      <c r="AX5" s="333">
        <v>100</v>
      </c>
      <c r="AY5" s="83"/>
      <c r="AZ5" s="129"/>
      <c r="BA5" s="304" t="s">
        <v>58</v>
      </c>
      <c r="BB5" s="169">
        <v>33</v>
      </c>
      <c r="BC5" s="171">
        <v>37.369999999999997</v>
      </c>
      <c r="BD5" s="172">
        <v>40.53</v>
      </c>
      <c r="BE5" s="172">
        <v>32.94</v>
      </c>
      <c r="BF5" s="172">
        <v>33.53</v>
      </c>
      <c r="BG5" s="172">
        <v>41.11</v>
      </c>
      <c r="BH5" s="172">
        <v>33.53</v>
      </c>
      <c r="BI5" s="172">
        <v>40.590000000000003</v>
      </c>
      <c r="BJ5" s="172"/>
      <c r="BK5" s="132"/>
      <c r="BL5" s="40"/>
      <c r="BM5" s="40"/>
      <c r="BN5" s="40"/>
      <c r="BO5" s="40"/>
      <c r="BP5" s="40"/>
      <c r="BQ5" s="40"/>
      <c r="BR5" s="40"/>
      <c r="BS5" s="40"/>
      <c r="BT5" s="40"/>
    </row>
    <row r="6" spans="1:81" x14ac:dyDescent="0.25">
      <c r="A6" s="5" t="s">
        <v>6</v>
      </c>
      <c r="B6" s="162">
        <v>48</v>
      </c>
      <c r="C6" s="84">
        <v>14.8</v>
      </c>
      <c r="D6" s="169">
        <v>16</v>
      </c>
      <c r="E6" s="169">
        <v>2.08</v>
      </c>
      <c r="F6" s="170">
        <v>20.83</v>
      </c>
      <c r="G6" s="170">
        <v>2.2200000000000002</v>
      </c>
      <c r="H6" s="170">
        <v>4.17</v>
      </c>
      <c r="I6" s="333">
        <v>16.670000000000002</v>
      </c>
      <c r="J6" s="333">
        <v>14.58</v>
      </c>
      <c r="K6" s="83"/>
      <c r="L6" s="85"/>
      <c r="M6" s="353">
        <v>43.5</v>
      </c>
      <c r="N6" s="169">
        <v>60</v>
      </c>
      <c r="O6" s="169">
        <v>58.33</v>
      </c>
      <c r="P6" s="170">
        <v>58.33</v>
      </c>
      <c r="Q6" s="170">
        <v>20</v>
      </c>
      <c r="R6" s="170">
        <v>37.5</v>
      </c>
      <c r="S6" s="333">
        <v>45.83</v>
      </c>
      <c r="T6" s="333">
        <v>45.83</v>
      </c>
      <c r="U6" s="83"/>
      <c r="V6" s="85"/>
      <c r="W6" s="89">
        <v>74.2</v>
      </c>
      <c r="X6" s="169">
        <v>92</v>
      </c>
      <c r="Y6" s="169">
        <v>100</v>
      </c>
      <c r="Z6" s="170">
        <v>95.83</v>
      </c>
      <c r="AA6" s="170">
        <v>64.44</v>
      </c>
      <c r="AB6" s="170">
        <v>75</v>
      </c>
      <c r="AC6" s="333">
        <v>66.67</v>
      </c>
      <c r="AD6" s="333">
        <v>66.67</v>
      </c>
      <c r="AE6" s="83"/>
      <c r="AF6" s="83"/>
      <c r="AG6" s="347">
        <v>91.1</v>
      </c>
      <c r="AH6" s="169">
        <v>96</v>
      </c>
      <c r="AI6" s="169">
        <v>100</v>
      </c>
      <c r="AJ6" s="170">
        <v>100</v>
      </c>
      <c r="AK6" s="170">
        <v>84.44</v>
      </c>
      <c r="AL6" s="170">
        <v>91.67</v>
      </c>
      <c r="AM6" s="333">
        <v>89.58</v>
      </c>
      <c r="AN6" s="333">
        <v>89.58</v>
      </c>
      <c r="AO6" s="83"/>
      <c r="AP6" s="85"/>
      <c r="AQ6" s="342">
        <v>98</v>
      </c>
      <c r="AR6" s="169">
        <v>96</v>
      </c>
      <c r="AS6" s="169">
        <v>100</v>
      </c>
      <c r="AT6" s="170">
        <v>100</v>
      </c>
      <c r="AU6" s="170">
        <v>93.33</v>
      </c>
      <c r="AV6" s="170">
        <v>97.92</v>
      </c>
      <c r="AW6" s="170">
        <v>97.92</v>
      </c>
      <c r="AX6" s="333">
        <v>97.92</v>
      </c>
      <c r="AY6" s="83"/>
      <c r="AZ6" s="129"/>
      <c r="BA6" s="304" t="s">
        <v>58</v>
      </c>
      <c r="BB6" s="169">
        <v>36.4</v>
      </c>
      <c r="BC6" s="171">
        <v>36.04</v>
      </c>
      <c r="BD6" s="172">
        <v>37.5</v>
      </c>
      <c r="BE6" s="172">
        <v>26.44</v>
      </c>
      <c r="BF6" s="172">
        <v>31.67</v>
      </c>
      <c r="BG6" s="172">
        <v>30.62</v>
      </c>
      <c r="BH6" s="172">
        <v>31.67</v>
      </c>
      <c r="BI6" s="172">
        <v>31.46</v>
      </c>
      <c r="BJ6" s="172"/>
      <c r="BK6" s="132"/>
      <c r="BL6" s="40"/>
      <c r="BM6" s="40"/>
      <c r="BN6" s="40"/>
      <c r="BO6" s="40"/>
      <c r="BP6" s="40"/>
      <c r="BQ6" s="40"/>
      <c r="BR6" s="40"/>
      <c r="BS6" s="40"/>
      <c r="BT6" s="40"/>
    </row>
    <row r="7" spans="1:81" x14ac:dyDescent="0.25">
      <c r="A7" s="5" t="s">
        <v>7</v>
      </c>
      <c r="B7" s="162">
        <v>6</v>
      </c>
      <c r="C7" s="84">
        <v>31.7</v>
      </c>
      <c r="D7" s="169">
        <v>0</v>
      </c>
      <c r="E7" s="169">
        <v>33.33</v>
      </c>
      <c r="F7" s="170">
        <v>33.33</v>
      </c>
      <c r="G7" s="170">
        <v>16.670000000000002</v>
      </c>
      <c r="H7" s="170">
        <v>33.33</v>
      </c>
      <c r="I7" s="333">
        <v>0</v>
      </c>
      <c r="J7" s="333">
        <v>33.33</v>
      </c>
      <c r="K7" s="83"/>
      <c r="L7" s="85"/>
      <c r="M7" s="353">
        <v>55.5</v>
      </c>
      <c r="N7" s="169">
        <v>0</v>
      </c>
      <c r="O7" s="169">
        <v>50</v>
      </c>
      <c r="P7" s="170">
        <v>50</v>
      </c>
      <c r="Q7" s="170">
        <v>66.67</v>
      </c>
      <c r="R7" s="170">
        <v>50</v>
      </c>
      <c r="S7" s="333">
        <v>33.33</v>
      </c>
      <c r="T7" s="333">
        <v>50</v>
      </c>
      <c r="U7" s="83"/>
      <c r="V7" s="85"/>
      <c r="W7" s="89">
        <v>75.400000000000006</v>
      </c>
      <c r="X7" s="169">
        <v>25</v>
      </c>
      <c r="Y7" s="169">
        <v>100</v>
      </c>
      <c r="Z7" s="170">
        <v>83.33</v>
      </c>
      <c r="AA7" s="170">
        <v>66.67</v>
      </c>
      <c r="AB7" s="170">
        <v>83.33</v>
      </c>
      <c r="AC7" s="333">
        <v>50</v>
      </c>
      <c r="AD7" s="333">
        <v>83.33</v>
      </c>
      <c r="AE7" s="83"/>
      <c r="AF7" s="83"/>
      <c r="AG7" s="347">
        <v>89.6</v>
      </c>
      <c r="AH7" s="169">
        <v>50</v>
      </c>
      <c r="AI7" s="169">
        <v>100</v>
      </c>
      <c r="AJ7" s="170">
        <v>100</v>
      </c>
      <c r="AK7" s="170">
        <v>83.33</v>
      </c>
      <c r="AL7" s="170">
        <v>100</v>
      </c>
      <c r="AM7" s="333">
        <v>50</v>
      </c>
      <c r="AN7" s="333">
        <v>100</v>
      </c>
      <c r="AO7" s="83"/>
      <c r="AP7" s="85"/>
      <c r="AQ7" s="342">
        <v>97</v>
      </c>
      <c r="AR7" s="169">
        <v>75</v>
      </c>
      <c r="AS7" s="169">
        <v>100</v>
      </c>
      <c r="AT7" s="170">
        <v>100</v>
      </c>
      <c r="AU7" s="170">
        <v>83.33</v>
      </c>
      <c r="AV7" s="170">
        <v>100</v>
      </c>
      <c r="AW7" s="170">
        <v>100</v>
      </c>
      <c r="AX7" s="333">
        <v>100</v>
      </c>
      <c r="AY7" s="83"/>
      <c r="AZ7" s="129"/>
      <c r="BA7" s="304" t="s">
        <v>58</v>
      </c>
      <c r="BB7" s="169">
        <v>15</v>
      </c>
      <c r="BC7" s="171">
        <v>38.33</v>
      </c>
      <c r="BD7" s="172">
        <v>36.67</v>
      </c>
      <c r="BE7" s="172">
        <v>31.67</v>
      </c>
      <c r="BF7" s="172">
        <v>23.33</v>
      </c>
      <c r="BG7" s="172">
        <v>36.67</v>
      </c>
      <c r="BH7" s="172">
        <v>23.33</v>
      </c>
      <c r="BI7" s="172">
        <v>36.67</v>
      </c>
      <c r="BJ7" s="172"/>
      <c r="BK7" s="132"/>
      <c r="BL7" s="40"/>
      <c r="BM7" s="40"/>
      <c r="BN7" s="40"/>
      <c r="BO7" s="40"/>
      <c r="BP7" s="40"/>
      <c r="BQ7" s="40"/>
      <c r="BR7" s="40"/>
      <c r="BS7" s="40"/>
      <c r="BT7" s="40"/>
    </row>
    <row r="8" spans="1:81" s="40" customFormat="1" x14ac:dyDescent="0.25">
      <c r="A8" s="5" t="s">
        <v>145</v>
      </c>
      <c r="B8" s="162">
        <v>8</v>
      </c>
      <c r="C8" s="84">
        <v>16.7</v>
      </c>
      <c r="D8" s="149" t="s">
        <v>58</v>
      </c>
      <c r="E8" s="169">
        <v>0</v>
      </c>
      <c r="F8" s="170">
        <v>12.5</v>
      </c>
      <c r="G8" s="170">
        <v>50</v>
      </c>
      <c r="H8" s="170">
        <v>50</v>
      </c>
      <c r="I8" s="333">
        <v>50</v>
      </c>
      <c r="J8" s="333">
        <v>50</v>
      </c>
      <c r="K8" s="83"/>
      <c r="L8" s="85"/>
      <c r="M8" s="353">
        <v>37</v>
      </c>
      <c r="N8" s="149" t="s">
        <v>58</v>
      </c>
      <c r="O8" s="169">
        <v>50</v>
      </c>
      <c r="P8" s="170">
        <v>62.5</v>
      </c>
      <c r="Q8" s="170">
        <v>100</v>
      </c>
      <c r="R8" s="170">
        <v>100</v>
      </c>
      <c r="S8" s="333">
        <v>100</v>
      </c>
      <c r="T8" s="333">
        <v>100</v>
      </c>
      <c r="U8" s="83"/>
      <c r="V8" s="85"/>
      <c r="W8" s="89">
        <v>60.5</v>
      </c>
      <c r="X8" s="149" t="s">
        <v>58</v>
      </c>
      <c r="Y8" s="169">
        <v>100</v>
      </c>
      <c r="Z8" s="170">
        <v>100</v>
      </c>
      <c r="AA8" s="170">
        <v>100</v>
      </c>
      <c r="AB8" s="170">
        <v>100</v>
      </c>
      <c r="AC8" s="333">
        <v>100</v>
      </c>
      <c r="AD8" s="333">
        <v>100</v>
      </c>
      <c r="AE8" s="83"/>
      <c r="AF8" s="83"/>
      <c r="AG8" s="347">
        <v>82</v>
      </c>
      <c r="AH8" s="149" t="s">
        <v>58</v>
      </c>
      <c r="AI8" s="169">
        <v>100</v>
      </c>
      <c r="AJ8" s="170">
        <v>100</v>
      </c>
      <c r="AK8" s="170">
        <v>100</v>
      </c>
      <c r="AL8" s="170">
        <v>100</v>
      </c>
      <c r="AM8" s="333">
        <v>100</v>
      </c>
      <c r="AN8" s="333">
        <v>100</v>
      </c>
      <c r="AO8" s="83"/>
      <c r="AP8" s="85"/>
      <c r="AQ8" s="342">
        <v>94.5</v>
      </c>
      <c r="AR8" s="149" t="s">
        <v>58</v>
      </c>
      <c r="AS8" s="169">
        <v>100</v>
      </c>
      <c r="AT8" s="170">
        <v>100</v>
      </c>
      <c r="AU8" s="170">
        <v>100</v>
      </c>
      <c r="AV8" s="170">
        <v>100</v>
      </c>
      <c r="AW8" s="170">
        <v>100</v>
      </c>
      <c r="AX8" s="333">
        <v>100</v>
      </c>
      <c r="AY8" s="83"/>
      <c r="AZ8" s="129"/>
      <c r="BA8" s="304" t="s">
        <v>58</v>
      </c>
      <c r="BB8" s="149" t="s">
        <v>58</v>
      </c>
      <c r="BC8" s="171">
        <v>35</v>
      </c>
      <c r="BD8" s="172">
        <v>37.5</v>
      </c>
      <c r="BE8" s="172">
        <v>45</v>
      </c>
      <c r="BF8" s="172">
        <v>45</v>
      </c>
      <c r="BG8" s="172">
        <v>45</v>
      </c>
      <c r="BH8" s="172">
        <v>45</v>
      </c>
      <c r="BI8" s="172">
        <v>45</v>
      </c>
      <c r="BJ8" s="172"/>
      <c r="BK8" s="132"/>
    </row>
    <row r="9" spans="1:81" x14ac:dyDescent="0.25">
      <c r="A9" s="5" t="s">
        <v>62</v>
      </c>
      <c r="B9" s="162">
        <v>17</v>
      </c>
      <c r="C9" s="84">
        <v>31.4</v>
      </c>
      <c r="D9" s="169">
        <v>25</v>
      </c>
      <c r="E9" s="169">
        <v>11.76</v>
      </c>
      <c r="F9" s="170">
        <v>17.649999999999999</v>
      </c>
      <c r="G9" s="170">
        <v>0</v>
      </c>
      <c r="H9" s="170">
        <v>11.76</v>
      </c>
      <c r="I9" s="333">
        <v>0</v>
      </c>
      <c r="J9" s="333">
        <v>11.76</v>
      </c>
      <c r="K9" s="83"/>
      <c r="L9" s="85"/>
      <c r="M9" s="353">
        <v>60.8</v>
      </c>
      <c r="N9" s="169">
        <v>75</v>
      </c>
      <c r="O9" s="169">
        <v>76.47</v>
      </c>
      <c r="P9" s="170">
        <v>29.41</v>
      </c>
      <c r="Q9" s="170">
        <v>18.75</v>
      </c>
      <c r="R9" s="170">
        <v>35.29</v>
      </c>
      <c r="S9" s="333">
        <v>11.76</v>
      </c>
      <c r="T9" s="333">
        <v>11.76</v>
      </c>
      <c r="U9" s="83"/>
      <c r="V9" s="85"/>
      <c r="W9" s="89">
        <v>83.5</v>
      </c>
      <c r="X9" s="169">
        <v>87.5</v>
      </c>
      <c r="Y9" s="169">
        <v>100</v>
      </c>
      <c r="Z9" s="170">
        <v>64.709999999999994</v>
      </c>
      <c r="AA9" s="170">
        <v>50</v>
      </c>
      <c r="AB9" s="170">
        <v>52.94</v>
      </c>
      <c r="AC9" s="333">
        <v>29.41</v>
      </c>
      <c r="AD9" s="333">
        <v>35.29</v>
      </c>
      <c r="AE9" s="83"/>
      <c r="AF9" s="83"/>
      <c r="AG9" s="347">
        <v>94.7</v>
      </c>
      <c r="AH9" s="169">
        <v>87.5</v>
      </c>
      <c r="AI9" s="169">
        <v>100</v>
      </c>
      <c r="AJ9" s="170">
        <v>88.24</v>
      </c>
      <c r="AK9" s="170">
        <v>62.5</v>
      </c>
      <c r="AL9" s="170">
        <v>70.59</v>
      </c>
      <c r="AM9" s="333">
        <v>52.94</v>
      </c>
      <c r="AN9" s="333">
        <v>64.709999999999994</v>
      </c>
      <c r="AO9" s="83"/>
      <c r="AP9" s="85"/>
      <c r="AQ9" s="342">
        <v>98.5</v>
      </c>
      <c r="AR9" s="169">
        <v>87.5</v>
      </c>
      <c r="AS9" s="169">
        <v>100</v>
      </c>
      <c r="AT9" s="170">
        <v>100</v>
      </c>
      <c r="AU9" s="170">
        <v>68.75</v>
      </c>
      <c r="AV9" s="170">
        <v>100</v>
      </c>
      <c r="AW9" s="170">
        <v>88.24</v>
      </c>
      <c r="AX9" s="333">
        <v>94.12</v>
      </c>
      <c r="AY9" s="83"/>
      <c r="AZ9" s="129"/>
      <c r="BA9" s="304" t="s">
        <v>58</v>
      </c>
      <c r="BB9" s="169">
        <v>37.5</v>
      </c>
      <c r="BC9" s="171">
        <v>38.82</v>
      </c>
      <c r="BD9" s="172">
        <v>30</v>
      </c>
      <c r="BE9" s="172">
        <v>20</v>
      </c>
      <c r="BF9" s="172">
        <v>18.239999999999998</v>
      </c>
      <c r="BG9" s="172">
        <v>27.06</v>
      </c>
      <c r="BH9" s="172">
        <v>18.239999999999998</v>
      </c>
      <c r="BI9" s="172">
        <v>21.76</v>
      </c>
      <c r="BJ9" s="172"/>
      <c r="BK9" s="132"/>
      <c r="BL9" s="40"/>
      <c r="BM9" s="40"/>
      <c r="BN9" s="40"/>
      <c r="BO9" s="40"/>
      <c r="BP9" s="40"/>
      <c r="BQ9" s="40"/>
      <c r="BR9" s="40"/>
      <c r="BS9" s="40"/>
      <c r="BT9" s="40"/>
    </row>
    <row r="10" spans="1:81" x14ac:dyDescent="0.25">
      <c r="A10" s="5" t="s">
        <v>8</v>
      </c>
      <c r="B10" s="162">
        <v>18</v>
      </c>
      <c r="C10" s="84">
        <v>10.199999999999999</v>
      </c>
      <c r="D10" s="169">
        <v>4.17</v>
      </c>
      <c r="E10" s="169">
        <v>5.56</v>
      </c>
      <c r="F10" s="170">
        <v>0</v>
      </c>
      <c r="G10" s="170">
        <v>5.56</v>
      </c>
      <c r="H10" s="170">
        <v>5.56</v>
      </c>
      <c r="I10" s="333">
        <v>5.56</v>
      </c>
      <c r="J10" s="333">
        <v>5.56</v>
      </c>
      <c r="K10" s="83"/>
      <c r="L10" s="85"/>
      <c r="M10" s="353">
        <v>37.299999999999997</v>
      </c>
      <c r="N10" s="169">
        <v>25</v>
      </c>
      <c r="O10" s="169">
        <v>61.11</v>
      </c>
      <c r="P10" s="170">
        <v>61.11</v>
      </c>
      <c r="Q10" s="170">
        <v>27.78</v>
      </c>
      <c r="R10" s="170">
        <v>61.11</v>
      </c>
      <c r="S10" s="333">
        <v>61.11</v>
      </c>
      <c r="T10" s="333">
        <v>61.11</v>
      </c>
      <c r="U10" s="83"/>
      <c r="V10" s="85"/>
      <c r="W10" s="89">
        <v>74.5</v>
      </c>
      <c r="X10" s="169">
        <v>91.67</v>
      </c>
      <c r="Y10" s="169">
        <v>100</v>
      </c>
      <c r="Z10" s="170">
        <v>100</v>
      </c>
      <c r="AA10" s="170">
        <v>72.22</v>
      </c>
      <c r="AB10" s="170">
        <v>100</v>
      </c>
      <c r="AC10" s="333">
        <v>100</v>
      </c>
      <c r="AD10" s="333">
        <v>100</v>
      </c>
      <c r="AE10" s="83"/>
      <c r="AF10" s="83"/>
      <c r="AG10" s="347">
        <v>94.6</v>
      </c>
      <c r="AH10" s="169">
        <v>100</v>
      </c>
      <c r="AI10" s="169">
        <v>100</v>
      </c>
      <c r="AJ10" s="170">
        <v>100</v>
      </c>
      <c r="AK10" s="170">
        <v>100</v>
      </c>
      <c r="AL10" s="170">
        <v>100</v>
      </c>
      <c r="AM10" s="333">
        <v>100</v>
      </c>
      <c r="AN10" s="333">
        <v>100</v>
      </c>
      <c r="AO10" s="83"/>
      <c r="AP10" s="85"/>
      <c r="AQ10" s="342">
        <v>99.1</v>
      </c>
      <c r="AR10" s="169">
        <v>100</v>
      </c>
      <c r="AS10" s="169">
        <v>100</v>
      </c>
      <c r="AT10" s="170">
        <v>100</v>
      </c>
      <c r="AU10" s="170">
        <v>100</v>
      </c>
      <c r="AV10" s="170">
        <v>100</v>
      </c>
      <c r="AW10" s="170">
        <v>100</v>
      </c>
      <c r="AX10" s="333">
        <v>100</v>
      </c>
      <c r="AY10" s="83"/>
      <c r="AZ10" s="129"/>
      <c r="BA10" s="305" t="s">
        <v>58</v>
      </c>
      <c r="BB10" s="180">
        <v>32.08</v>
      </c>
      <c r="BC10" s="171">
        <v>36.67</v>
      </c>
      <c r="BD10" s="172">
        <v>36.11</v>
      </c>
      <c r="BE10" s="172">
        <v>30.56</v>
      </c>
      <c r="BF10" s="172">
        <v>37.22</v>
      </c>
      <c r="BG10" s="172">
        <v>37.22</v>
      </c>
      <c r="BH10" s="172">
        <v>37.22</v>
      </c>
      <c r="BI10" s="172">
        <v>37.22</v>
      </c>
      <c r="BJ10" s="172"/>
      <c r="BK10" s="132"/>
      <c r="BL10" s="40"/>
      <c r="BM10" s="40"/>
      <c r="BN10" s="40"/>
      <c r="BO10" s="40"/>
      <c r="BP10" s="40"/>
      <c r="BQ10" s="40"/>
      <c r="BR10" s="40"/>
      <c r="BS10" s="40"/>
      <c r="BT10" s="40"/>
    </row>
    <row r="11" spans="1:81" x14ac:dyDescent="0.25">
      <c r="A11" s="5" t="s">
        <v>9</v>
      </c>
      <c r="B11" s="162">
        <v>10</v>
      </c>
      <c r="C11" s="84">
        <v>25</v>
      </c>
      <c r="D11" s="169">
        <v>0</v>
      </c>
      <c r="E11" s="169">
        <v>0</v>
      </c>
      <c r="F11" s="170">
        <v>0</v>
      </c>
      <c r="G11" s="170">
        <v>0</v>
      </c>
      <c r="H11" s="170">
        <v>0</v>
      </c>
      <c r="I11" s="333">
        <v>0</v>
      </c>
      <c r="J11" s="333">
        <v>0</v>
      </c>
      <c r="K11" s="83"/>
      <c r="L11" s="85"/>
      <c r="M11" s="353">
        <v>53.5</v>
      </c>
      <c r="N11" s="169">
        <v>50</v>
      </c>
      <c r="O11" s="169">
        <v>60</v>
      </c>
      <c r="P11" s="170">
        <v>30</v>
      </c>
      <c r="Q11" s="170">
        <v>10</v>
      </c>
      <c r="R11" s="170">
        <v>30</v>
      </c>
      <c r="S11" s="333">
        <v>55.56</v>
      </c>
      <c r="T11" s="333">
        <v>55.56</v>
      </c>
      <c r="U11" s="83"/>
      <c r="V11" s="85"/>
      <c r="W11" s="89">
        <v>80.599999999999994</v>
      </c>
      <c r="X11" s="169">
        <v>93.75</v>
      </c>
      <c r="Y11" s="169">
        <v>100</v>
      </c>
      <c r="Z11" s="170">
        <v>100</v>
      </c>
      <c r="AA11" s="170">
        <v>50</v>
      </c>
      <c r="AB11" s="170">
        <v>70</v>
      </c>
      <c r="AC11" s="333">
        <v>77.78</v>
      </c>
      <c r="AD11" s="333">
        <v>77.78</v>
      </c>
      <c r="AE11" s="83"/>
      <c r="AF11" s="83"/>
      <c r="AG11" s="347">
        <v>95.4</v>
      </c>
      <c r="AH11" s="169">
        <v>93.75</v>
      </c>
      <c r="AI11" s="169">
        <v>100</v>
      </c>
      <c r="AJ11" s="170">
        <v>100</v>
      </c>
      <c r="AK11" s="170">
        <v>90</v>
      </c>
      <c r="AL11" s="170">
        <v>100</v>
      </c>
      <c r="AM11" s="333">
        <v>100</v>
      </c>
      <c r="AN11" s="333">
        <v>100</v>
      </c>
      <c r="AO11" s="83"/>
      <c r="AP11" s="85"/>
      <c r="AQ11" s="342">
        <v>99.2</v>
      </c>
      <c r="AR11" s="169">
        <v>100</v>
      </c>
      <c r="AS11" s="169">
        <v>100</v>
      </c>
      <c r="AT11" s="170">
        <v>100</v>
      </c>
      <c r="AU11" s="170">
        <v>100</v>
      </c>
      <c r="AV11" s="170">
        <v>100</v>
      </c>
      <c r="AW11" s="170">
        <v>100</v>
      </c>
      <c r="AX11" s="333">
        <v>100</v>
      </c>
      <c r="AY11" s="83"/>
      <c r="AZ11" s="129"/>
      <c r="BA11" s="304" t="s">
        <v>58</v>
      </c>
      <c r="BB11" s="169">
        <v>33.75</v>
      </c>
      <c r="BC11" s="171">
        <v>36</v>
      </c>
      <c r="BD11" s="172">
        <v>33</v>
      </c>
      <c r="BE11" s="172">
        <v>25</v>
      </c>
      <c r="BF11" s="172">
        <v>33.33</v>
      </c>
      <c r="BG11" s="172">
        <v>30</v>
      </c>
      <c r="BH11" s="172">
        <v>33.33</v>
      </c>
      <c r="BI11" s="172">
        <v>33.33</v>
      </c>
      <c r="BJ11" s="172"/>
      <c r="BK11" s="132"/>
      <c r="BL11" s="40"/>
      <c r="BM11" s="40"/>
      <c r="BN11" s="40"/>
      <c r="BO11" s="40"/>
      <c r="BP11" s="40"/>
      <c r="BQ11" s="40"/>
      <c r="BR11" s="40"/>
      <c r="BS11" s="40"/>
      <c r="BT11" s="40"/>
    </row>
    <row r="12" spans="1:81" x14ac:dyDescent="0.25">
      <c r="A12" s="164" t="s">
        <v>34</v>
      </c>
      <c r="B12" s="162">
        <v>3</v>
      </c>
      <c r="C12" s="155">
        <v>59.1</v>
      </c>
      <c r="D12" s="169">
        <v>0</v>
      </c>
      <c r="E12" s="169">
        <v>100</v>
      </c>
      <c r="F12" s="170">
        <v>100</v>
      </c>
      <c r="G12" s="326">
        <v>100</v>
      </c>
      <c r="H12" s="326">
        <v>100</v>
      </c>
      <c r="I12" s="334">
        <v>33.33</v>
      </c>
      <c r="J12" s="333">
        <v>100</v>
      </c>
      <c r="K12" s="83"/>
      <c r="L12" s="85"/>
      <c r="M12" s="88">
        <v>78.599999999999994</v>
      </c>
      <c r="N12" s="169">
        <v>66.67</v>
      </c>
      <c r="O12" s="169">
        <v>100</v>
      </c>
      <c r="P12" s="170">
        <v>100</v>
      </c>
      <c r="Q12" s="170">
        <v>100</v>
      </c>
      <c r="R12" s="170">
        <v>100</v>
      </c>
      <c r="S12" s="333">
        <v>100</v>
      </c>
      <c r="T12" s="333">
        <v>100</v>
      </c>
      <c r="U12" s="83"/>
      <c r="V12" s="85"/>
      <c r="W12" s="89">
        <v>89.3</v>
      </c>
      <c r="X12" s="169">
        <v>66.67</v>
      </c>
      <c r="Y12" s="169">
        <v>100</v>
      </c>
      <c r="Z12" s="170">
        <v>100</v>
      </c>
      <c r="AA12" s="170">
        <v>100</v>
      </c>
      <c r="AB12" s="170">
        <v>100</v>
      </c>
      <c r="AC12" s="333">
        <v>100</v>
      </c>
      <c r="AD12" s="333">
        <v>100</v>
      </c>
      <c r="AE12" s="83"/>
      <c r="AF12" s="83"/>
      <c r="AG12" s="347">
        <v>95.9</v>
      </c>
      <c r="AH12" s="169">
        <v>66.67</v>
      </c>
      <c r="AI12" s="169">
        <v>100</v>
      </c>
      <c r="AJ12" s="170">
        <v>100</v>
      </c>
      <c r="AK12" s="170">
        <v>100</v>
      </c>
      <c r="AL12" s="170">
        <v>100</v>
      </c>
      <c r="AM12" s="333">
        <v>100</v>
      </c>
      <c r="AN12" s="333">
        <v>100</v>
      </c>
      <c r="AO12" s="83"/>
      <c r="AP12" s="85"/>
      <c r="AQ12" s="342">
        <v>99.3</v>
      </c>
      <c r="AR12" s="169">
        <v>100</v>
      </c>
      <c r="AS12" s="169">
        <v>100</v>
      </c>
      <c r="AT12" s="170">
        <v>100</v>
      </c>
      <c r="AU12" s="170">
        <v>100</v>
      </c>
      <c r="AV12" s="170">
        <v>100</v>
      </c>
      <c r="AW12" s="170">
        <v>100</v>
      </c>
      <c r="AX12" s="333">
        <v>100</v>
      </c>
      <c r="AY12" s="83"/>
      <c r="AZ12" s="129"/>
      <c r="BA12" s="306" t="s">
        <v>58</v>
      </c>
      <c r="BB12" s="169">
        <v>30</v>
      </c>
      <c r="BC12" s="171">
        <v>50</v>
      </c>
      <c r="BD12" s="330">
        <v>50</v>
      </c>
      <c r="BE12" s="330">
        <v>50</v>
      </c>
      <c r="BF12" s="330">
        <v>43.33</v>
      </c>
      <c r="BG12" s="330">
        <v>50</v>
      </c>
      <c r="BH12" s="330">
        <v>43.33</v>
      </c>
      <c r="BI12" s="172">
        <v>50</v>
      </c>
      <c r="BJ12" s="172"/>
      <c r="BK12" s="132"/>
      <c r="BL12" s="40"/>
      <c r="BM12" s="40"/>
      <c r="BN12" s="40"/>
      <c r="BO12" s="40"/>
      <c r="BP12" s="40"/>
      <c r="BQ12" s="40"/>
      <c r="BR12" s="40"/>
      <c r="BS12" s="40"/>
      <c r="BT12" s="40"/>
    </row>
    <row r="13" spans="1:81" x14ac:dyDescent="0.25">
      <c r="A13" s="164" t="s">
        <v>16</v>
      </c>
      <c r="B13" s="162">
        <v>17</v>
      </c>
      <c r="C13" s="84">
        <v>11.1</v>
      </c>
      <c r="D13" s="169">
        <v>38.46</v>
      </c>
      <c r="E13" s="169">
        <v>41.18</v>
      </c>
      <c r="F13" s="170">
        <v>18.75</v>
      </c>
      <c r="G13" s="170">
        <v>18.75</v>
      </c>
      <c r="H13" s="170">
        <v>12.5</v>
      </c>
      <c r="I13" s="333">
        <v>14.29</v>
      </c>
      <c r="J13" s="333">
        <v>14.29</v>
      </c>
      <c r="K13" s="83"/>
      <c r="L13" s="85"/>
      <c r="M13" s="353">
        <v>42</v>
      </c>
      <c r="N13" s="169">
        <v>76.92</v>
      </c>
      <c r="O13" s="169">
        <v>58.82</v>
      </c>
      <c r="P13" s="170">
        <v>56.25</v>
      </c>
      <c r="Q13" s="170">
        <v>31.25</v>
      </c>
      <c r="R13" s="170">
        <v>43.75</v>
      </c>
      <c r="S13" s="333">
        <v>42.86</v>
      </c>
      <c r="T13" s="333">
        <v>42.86</v>
      </c>
      <c r="U13" s="83"/>
      <c r="V13" s="85"/>
      <c r="W13" s="89">
        <v>79</v>
      </c>
      <c r="X13" s="169">
        <v>100</v>
      </c>
      <c r="Y13" s="169">
        <v>100</v>
      </c>
      <c r="Z13" s="170">
        <v>81.25</v>
      </c>
      <c r="AA13" s="170">
        <v>56.25</v>
      </c>
      <c r="AB13" s="170">
        <v>81.25</v>
      </c>
      <c r="AC13" s="333">
        <v>71.430000000000007</v>
      </c>
      <c r="AD13" s="333">
        <v>71.430000000000007</v>
      </c>
      <c r="AE13" s="83"/>
      <c r="AF13" s="83"/>
      <c r="AG13" s="347">
        <v>96.1</v>
      </c>
      <c r="AH13" s="169">
        <v>100</v>
      </c>
      <c r="AI13" s="169">
        <v>100</v>
      </c>
      <c r="AJ13" s="170">
        <v>100</v>
      </c>
      <c r="AK13" s="170">
        <v>68.75</v>
      </c>
      <c r="AL13" s="170">
        <v>93.75</v>
      </c>
      <c r="AM13" s="333">
        <v>92.86</v>
      </c>
      <c r="AN13" s="333">
        <v>92.86</v>
      </c>
      <c r="AO13" s="83"/>
      <c r="AP13" s="85"/>
      <c r="AQ13" s="342">
        <v>99.4</v>
      </c>
      <c r="AR13" s="169">
        <v>100</v>
      </c>
      <c r="AS13" s="169">
        <v>100</v>
      </c>
      <c r="AT13" s="170">
        <v>100</v>
      </c>
      <c r="AU13" s="170">
        <v>100</v>
      </c>
      <c r="AV13" s="170">
        <v>100</v>
      </c>
      <c r="AW13" s="170">
        <v>100</v>
      </c>
      <c r="AX13" s="333">
        <v>100</v>
      </c>
      <c r="AY13" s="83"/>
      <c r="AZ13" s="129"/>
      <c r="BA13" s="304" t="s">
        <v>58</v>
      </c>
      <c r="BB13" s="169">
        <v>41.54</v>
      </c>
      <c r="BC13" s="171">
        <v>40</v>
      </c>
      <c r="BD13" s="172">
        <v>34.71</v>
      </c>
      <c r="BE13" s="172">
        <v>27.5</v>
      </c>
      <c r="BF13" s="172">
        <v>32.14</v>
      </c>
      <c r="BG13" s="172">
        <v>33.119999999999997</v>
      </c>
      <c r="BH13" s="172">
        <v>32.14</v>
      </c>
      <c r="BI13" s="172">
        <v>32.14</v>
      </c>
      <c r="BJ13" s="172"/>
      <c r="BK13" s="132"/>
      <c r="BL13" s="40"/>
      <c r="BM13" s="40"/>
      <c r="BN13" s="40"/>
      <c r="BO13" s="40"/>
      <c r="BP13" s="40"/>
      <c r="BQ13" s="40"/>
      <c r="BR13" s="40"/>
      <c r="BS13" s="40"/>
      <c r="BT13" s="40"/>
    </row>
    <row r="14" spans="1:81" x14ac:dyDescent="0.25">
      <c r="A14" s="5" t="s">
        <v>10</v>
      </c>
      <c r="B14" s="162">
        <v>11</v>
      </c>
      <c r="C14" s="84">
        <v>27</v>
      </c>
      <c r="D14" s="169">
        <v>60</v>
      </c>
      <c r="E14" s="169">
        <v>9.09</v>
      </c>
      <c r="F14" s="170">
        <v>0</v>
      </c>
      <c r="G14" s="170">
        <v>9.09</v>
      </c>
      <c r="H14" s="170">
        <v>0</v>
      </c>
      <c r="I14" s="333">
        <v>9.09</v>
      </c>
      <c r="J14" s="333">
        <v>0</v>
      </c>
      <c r="K14" s="83"/>
      <c r="L14" s="85"/>
      <c r="M14" s="353">
        <v>56.9</v>
      </c>
      <c r="N14" s="169">
        <v>100</v>
      </c>
      <c r="O14" s="169">
        <v>54.55</v>
      </c>
      <c r="P14" s="170">
        <v>36.36</v>
      </c>
      <c r="Q14" s="170">
        <v>18.18</v>
      </c>
      <c r="R14" s="170">
        <v>36.36</v>
      </c>
      <c r="S14" s="333">
        <v>45.45</v>
      </c>
      <c r="T14" s="333">
        <v>36.36</v>
      </c>
      <c r="U14" s="83"/>
      <c r="V14" s="85"/>
      <c r="W14" s="89">
        <v>82.2</v>
      </c>
      <c r="X14" s="169">
        <v>100</v>
      </c>
      <c r="Y14" s="169">
        <v>100</v>
      </c>
      <c r="Z14" s="170">
        <v>100</v>
      </c>
      <c r="AA14" s="170">
        <v>45.45</v>
      </c>
      <c r="AB14" s="170">
        <v>100</v>
      </c>
      <c r="AC14" s="333">
        <v>54.55</v>
      </c>
      <c r="AD14" s="333">
        <v>100</v>
      </c>
      <c r="AE14" s="83"/>
      <c r="AF14" s="83"/>
      <c r="AG14" s="347">
        <v>95.2</v>
      </c>
      <c r="AH14" s="169">
        <v>100</v>
      </c>
      <c r="AI14" s="169">
        <v>100</v>
      </c>
      <c r="AJ14" s="170">
        <v>100</v>
      </c>
      <c r="AK14" s="170">
        <v>54.55</v>
      </c>
      <c r="AL14" s="170">
        <v>100</v>
      </c>
      <c r="AM14" s="333">
        <v>100</v>
      </c>
      <c r="AN14" s="333">
        <v>100</v>
      </c>
      <c r="AO14" s="83"/>
      <c r="AP14" s="85"/>
      <c r="AQ14" s="342">
        <v>99.2</v>
      </c>
      <c r="AR14" s="169">
        <v>100</v>
      </c>
      <c r="AS14" s="169">
        <v>100</v>
      </c>
      <c r="AT14" s="170">
        <v>100</v>
      </c>
      <c r="AU14" s="170">
        <v>81.819999999999993</v>
      </c>
      <c r="AV14" s="170">
        <v>100</v>
      </c>
      <c r="AW14" s="170">
        <v>100</v>
      </c>
      <c r="AX14" s="333">
        <v>100</v>
      </c>
      <c r="AY14" s="83"/>
      <c r="AZ14" s="129"/>
      <c r="BA14" s="304" t="s">
        <v>58</v>
      </c>
      <c r="BB14" s="169">
        <v>46</v>
      </c>
      <c r="BC14" s="171">
        <v>36.36</v>
      </c>
      <c r="BD14" s="172">
        <v>33.64</v>
      </c>
      <c r="BE14" s="172">
        <v>20.91</v>
      </c>
      <c r="BF14" s="172">
        <v>30.91</v>
      </c>
      <c r="BG14" s="172">
        <v>33.64</v>
      </c>
      <c r="BH14" s="172">
        <v>30.91</v>
      </c>
      <c r="BI14" s="172">
        <v>33.64</v>
      </c>
      <c r="BJ14" s="172"/>
      <c r="BK14" s="132"/>
      <c r="BL14" s="40"/>
      <c r="BM14" s="40"/>
      <c r="BN14" s="40"/>
      <c r="BO14" s="40"/>
      <c r="BP14" s="40"/>
      <c r="BQ14" s="40"/>
      <c r="BR14" s="40"/>
      <c r="BS14" s="40"/>
      <c r="BT14" s="40"/>
    </row>
    <row r="15" spans="1:81" x14ac:dyDescent="0.25">
      <c r="A15" s="5" t="s">
        <v>11</v>
      </c>
      <c r="B15" s="162">
        <v>30</v>
      </c>
      <c r="C15" s="84">
        <v>24</v>
      </c>
      <c r="D15" s="169">
        <v>16.13</v>
      </c>
      <c r="E15" s="169">
        <v>16.670000000000002</v>
      </c>
      <c r="F15" s="170">
        <v>33.33</v>
      </c>
      <c r="G15" s="170">
        <v>31.03</v>
      </c>
      <c r="H15" s="170">
        <v>33.33</v>
      </c>
      <c r="I15" s="333">
        <v>28.57</v>
      </c>
      <c r="J15" s="333">
        <v>28.57</v>
      </c>
      <c r="K15" s="83"/>
      <c r="L15" s="85"/>
      <c r="M15" s="353">
        <v>55.6</v>
      </c>
      <c r="N15" s="169">
        <v>48.39</v>
      </c>
      <c r="O15" s="169">
        <v>70</v>
      </c>
      <c r="P15" s="170">
        <v>66.67</v>
      </c>
      <c r="Q15" s="170">
        <v>37.93</v>
      </c>
      <c r="R15" s="170">
        <v>70</v>
      </c>
      <c r="S15" s="333">
        <v>67.86</v>
      </c>
      <c r="T15" s="333">
        <v>67.86</v>
      </c>
      <c r="U15" s="83"/>
      <c r="V15" s="85"/>
      <c r="W15" s="89">
        <v>82.6</v>
      </c>
      <c r="X15" s="169">
        <v>90.32</v>
      </c>
      <c r="Y15" s="169">
        <v>100</v>
      </c>
      <c r="Z15" s="170">
        <v>93.33</v>
      </c>
      <c r="AA15" s="170">
        <v>58.62</v>
      </c>
      <c r="AB15" s="170">
        <v>96.67</v>
      </c>
      <c r="AC15" s="333">
        <v>96.43</v>
      </c>
      <c r="AD15" s="333">
        <v>96.43</v>
      </c>
      <c r="AE15" s="83"/>
      <c r="AF15" s="83"/>
      <c r="AG15" s="347">
        <v>95.8</v>
      </c>
      <c r="AH15" s="169">
        <v>100</v>
      </c>
      <c r="AI15" s="169">
        <v>100</v>
      </c>
      <c r="AJ15" s="170">
        <v>100</v>
      </c>
      <c r="AK15" s="170">
        <v>82.76</v>
      </c>
      <c r="AL15" s="170">
        <v>100</v>
      </c>
      <c r="AM15" s="333">
        <v>100</v>
      </c>
      <c r="AN15" s="333">
        <v>100</v>
      </c>
      <c r="AO15" s="83"/>
      <c r="AP15" s="85"/>
      <c r="AQ15" s="342">
        <v>99.1</v>
      </c>
      <c r="AR15" s="169">
        <v>100</v>
      </c>
      <c r="AS15" s="169">
        <v>100</v>
      </c>
      <c r="AT15" s="170">
        <v>100</v>
      </c>
      <c r="AU15" s="170">
        <v>89.66</v>
      </c>
      <c r="AV15" s="170">
        <v>100</v>
      </c>
      <c r="AW15" s="170">
        <v>100</v>
      </c>
      <c r="AX15" s="333">
        <v>100</v>
      </c>
      <c r="AY15" s="83"/>
      <c r="AZ15" s="129"/>
      <c r="BA15" s="304" t="s">
        <v>58</v>
      </c>
      <c r="BB15" s="169">
        <v>35.479999999999997</v>
      </c>
      <c r="BC15" s="171">
        <v>38.67</v>
      </c>
      <c r="BD15" s="172">
        <v>39.33</v>
      </c>
      <c r="BE15" s="172">
        <v>30</v>
      </c>
      <c r="BF15" s="172">
        <v>39.29</v>
      </c>
      <c r="BG15" s="172">
        <v>40</v>
      </c>
      <c r="BH15" s="172">
        <v>39.29</v>
      </c>
      <c r="BI15" s="172">
        <v>39.29</v>
      </c>
      <c r="BJ15" s="172"/>
      <c r="BK15" s="132"/>
      <c r="BL15" s="40"/>
      <c r="BM15" s="40"/>
      <c r="BN15" s="40"/>
      <c r="BO15" s="40"/>
      <c r="BP15" s="40"/>
      <c r="BQ15" s="40"/>
      <c r="BR15" s="40"/>
      <c r="BS15" s="40"/>
      <c r="BT15" s="40"/>
    </row>
    <row r="16" spans="1:81" x14ac:dyDescent="0.25">
      <c r="A16" s="25" t="s">
        <v>19</v>
      </c>
      <c r="B16" s="161">
        <v>26</v>
      </c>
      <c r="C16" s="156">
        <v>19</v>
      </c>
      <c r="D16" s="79">
        <v>71.430000000000007</v>
      </c>
      <c r="E16" s="79">
        <v>0</v>
      </c>
      <c r="F16" s="80">
        <v>19.23</v>
      </c>
      <c r="G16" s="80">
        <v>4</v>
      </c>
      <c r="H16" s="80">
        <v>3.85</v>
      </c>
      <c r="I16" s="339">
        <v>4</v>
      </c>
      <c r="J16" s="339">
        <v>4</v>
      </c>
      <c r="K16" s="81"/>
      <c r="L16" s="87"/>
      <c r="M16" s="86">
        <v>46.6</v>
      </c>
      <c r="N16" s="79">
        <v>100</v>
      </c>
      <c r="O16" s="79">
        <v>53.85</v>
      </c>
      <c r="P16" s="80">
        <v>50</v>
      </c>
      <c r="Q16" s="80">
        <v>12</v>
      </c>
      <c r="R16" s="80">
        <v>30.77</v>
      </c>
      <c r="S16" s="339">
        <v>16</v>
      </c>
      <c r="T16" s="339">
        <v>12</v>
      </c>
      <c r="U16" s="81"/>
      <c r="V16" s="87"/>
      <c r="W16" s="89">
        <v>72</v>
      </c>
      <c r="X16" s="169">
        <v>100</v>
      </c>
      <c r="Y16" s="169">
        <v>100</v>
      </c>
      <c r="Z16" s="170">
        <v>92.31</v>
      </c>
      <c r="AA16" s="170">
        <v>40</v>
      </c>
      <c r="AB16" s="170">
        <v>73.08</v>
      </c>
      <c r="AC16" s="333">
        <v>48</v>
      </c>
      <c r="AD16" s="333">
        <v>52</v>
      </c>
      <c r="AE16" s="83"/>
      <c r="AF16" s="83"/>
      <c r="AG16" s="347">
        <v>88.6</v>
      </c>
      <c r="AH16" s="169">
        <v>100</v>
      </c>
      <c r="AI16" s="169">
        <v>100</v>
      </c>
      <c r="AJ16" s="170">
        <v>96.15</v>
      </c>
      <c r="AK16" s="170">
        <v>80</v>
      </c>
      <c r="AL16" s="170">
        <v>88.46</v>
      </c>
      <c r="AM16" s="333">
        <v>80</v>
      </c>
      <c r="AN16" s="333">
        <v>80</v>
      </c>
      <c r="AO16" s="83"/>
      <c r="AP16" s="85"/>
      <c r="AQ16" s="156">
        <v>97.3</v>
      </c>
      <c r="AR16" s="169">
        <v>100</v>
      </c>
      <c r="AS16" s="79">
        <v>100</v>
      </c>
      <c r="AT16" s="80">
        <v>100</v>
      </c>
      <c r="AU16" s="80">
        <v>92</v>
      </c>
      <c r="AV16" s="80">
        <v>100</v>
      </c>
      <c r="AW16" s="80">
        <v>96</v>
      </c>
      <c r="AX16" s="339">
        <v>100</v>
      </c>
      <c r="AY16" s="81"/>
      <c r="AZ16" s="129"/>
      <c r="BA16" s="304" t="s">
        <v>58</v>
      </c>
      <c r="BB16" s="79">
        <v>50</v>
      </c>
      <c r="BC16" s="53">
        <v>35.380000000000003</v>
      </c>
      <c r="BD16" s="54">
        <v>35.770000000000003</v>
      </c>
      <c r="BE16" s="54">
        <v>22.8</v>
      </c>
      <c r="BF16" s="54">
        <v>24.4</v>
      </c>
      <c r="BG16" s="54">
        <v>29.62</v>
      </c>
      <c r="BH16" s="54">
        <v>24.4</v>
      </c>
      <c r="BI16" s="54">
        <v>24.8</v>
      </c>
      <c r="BJ16" s="54"/>
      <c r="BK16" s="132"/>
      <c r="BL16" s="40"/>
      <c r="BM16" s="40"/>
      <c r="BN16" s="40"/>
      <c r="BO16" s="40"/>
      <c r="BP16" s="40"/>
      <c r="BQ16" s="40"/>
      <c r="BR16" s="40"/>
      <c r="BS16" s="40"/>
      <c r="BT16" s="40"/>
    </row>
    <row r="17" spans="1:72" x14ac:dyDescent="0.25">
      <c r="A17" s="164" t="s">
        <v>12</v>
      </c>
      <c r="B17" s="162">
        <v>31</v>
      </c>
      <c r="C17" s="157">
        <v>43.1</v>
      </c>
      <c r="D17" s="169">
        <v>29.41</v>
      </c>
      <c r="E17" s="169">
        <v>25.81</v>
      </c>
      <c r="F17" s="170">
        <v>10.71</v>
      </c>
      <c r="G17" s="170">
        <v>3.57</v>
      </c>
      <c r="H17" s="170">
        <v>19.350000000000001</v>
      </c>
      <c r="I17" s="333">
        <v>3.45</v>
      </c>
      <c r="J17" s="333">
        <v>20.69</v>
      </c>
      <c r="K17" s="83"/>
      <c r="L17" s="85"/>
      <c r="M17" s="88">
        <v>65.2</v>
      </c>
      <c r="N17" s="169">
        <v>52.94</v>
      </c>
      <c r="O17" s="169">
        <v>74.19</v>
      </c>
      <c r="P17" s="170">
        <v>53.57</v>
      </c>
      <c r="Q17" s="170">
        <v>12.9</v>
      </c>
      <c r="R17" s="170">
        <v>58.06</v>
      </c>
      <c r="S17" s="333">
        <v>17.239999999999998</v>
      </c>
      <c r="T17" s="333">
        <v>62.07</v>
      </c>
      <c r="U17" s="83"/>
      <c r="V17" s="85"/>
      <c r="W17" s="89">
        <v>81.5</v>
      </c>
      <c r="X17" s="169">
        <v>82.35</v>
      </c>
      <c r="Y17" s="169">
        <v>100</v>
      </c>
      <c r="Z17" s="170">
        <v>89.29</v>
      </c>
      <c r="AA17" s="170">
        <v>38.71</v>
      </c>
      <c r="AB17" s="170">
        <v>90.3</v>
      </c>
      <c r="AC17" s="333">
        <v>31.03</v>
      </c>
      <c r="AD17" s="333">
        <v>89.66</v>
      </c>
      <c r="AE17" s="83"/>
      <c r="AF17" s="83"/>
      <c r="AG17" s="347">
        <v>92.5</v>
      </c>
      <c r="AH17" s="169">
        <v>94.12</v>
      </c>
      <c r="AI17" s="169">
        <v>100</v>
      </c>
      <c r="AJ17" s="170">
        <v>100</v>
      </c>
      <c r="AK17" s="170">
        <v>51.61</v>
      </c>
      <c r="AL17" s="170">
        <v>100</v>
      </c>
      <c r="AM17" s="333">
        <v>62.07</v>
      </c>
      <c r="AN17" s="333">
        <v>100</v>
      </c>
      <c r="AO17" s="83"/>
      <c r="AP17" s="85"/>
      <c r="AQ17" s="342">
        <v>98.6</v>
      </c>
      <c r="AR17" s="169">
        <v>100</v>
      </c>
      <c r="AS17" s="169">
        <v>100</v>
      </c>
      <c r="AT17" s="170">
        <v>100</v>
      </c>
      <c r="AU17" s="170">
        <v>58.06</v>
      </c>
      <c r="AV17" s="170">
        <v>100</v>
      </c>
      <c r="AW17" s="170">
        <v>79.31</v>
      </c>
      <c r="AX17" s="333">
        <v>100</v>
      </c>
      <c r="AY17" s="83"/>
      <c r="AZ17" s="129"/>
      <c r="BA17" s="304" t="s">
        <v>58</v>
      </c>
      <c r="BB17" s="169">
        <v>36.47</v>
      </c>
      <c r="BC17" s="171">
        <v>40</v>
      </c>
      <c r="BD17" s="172">
        <v>36.770000000000003</v>
      </c>
      <c r="BE17" s="172">
        <v>17.420000000000002</v>
      </c>
      <c r="BF17" s="172">
        <v>20.329999999999998</v>
      </c>
      <c r="BG17" s="172">
        <v>35.36</v>
      </c>
      <c r="BH17" s="172">
        <v>19.309999999999999</v>
      </c>
      <c r="BI17" s="172">
        <v>37.24</v>
      </c>
      <c r="BJ17" s="172"/>
      <c r="BK17" s="132"/>
      <c r="BL17" s="40"/>
      <c r="BM17" s="40"/>
      <c r="BN17" s="40"/>
      <c r="BO17" s="40"/>
      <c r="BP17" s="40"/>
      <c r="BQ17" s="40"/>
      <c r="BR17" s="40"/>
      <c r="BS17" s="40"/>
      <c r="BT17" s="40"/>
    </row>
    <row r="18" spans="1:72" x14ac:dyDescent="0.25">
      <c r="A18" s="164" t="s">
        <v>13</v>
      </c>
      <c r="B18" s="162">
        <v>47</v>
      </c>
      <c r="C18" s="157">
        <v>11.1</v>
      </c>
      <c r="D18" s="169">
        <v>34.479999999999997</v>
      </c>
      <c r="E18" s="169">
        <v>14.89</v>
      </c>
      <c r="F18" s="170">
        <v>6.52</v>
      </c>
      <c r="G18" s="170">
        <v>8.89</v>
      </c>
      <c r="H18" s="170">
        <v>13.04</v>
      </c>
      <c r="I18" s="333">
        <v>13.33</v>
      </c>
      <c r="J18" s="333">
        <v>13.33</v>
      </c>
      <c r="K18" s="83"/>
      <c r="L18" s="85"/>
      <c r="M18" s="88">
        <v>42</v>
      </c>
      <c r="N18" s="169">
        <v>79.31</v>
      </c>
      <c r="O18" s="169">
        <v>44.68</v>
      </c>
      <c r="P18" s="170">
        <v>41.3</v>
      </c>
      <c r="Q18" s="170">
        <v>24.44</v>
      </c>
      <c r="R18" s="170">
        <v>23.91</v>
      </c>
      <c r="S18" s="333">
        <v>37.78</v>
      </c>
      <c r="T18" s="333">
        <v>37.78</v>
      </c>
      <c r="U18" s="83"/>
      <c r="V18" s="85"/>
      <c r="W18" s="89">
        <v>79</v>
      </c>
      <c r="X18" s="169">
        <v>96.55</v>
      </c>
      <c r="Y18" s="169">
        <v>100</v>
      </c>
      <c r="Z18" s="170">
        <v>97.83</v>
      </c>
      <c r="AA18" s="170">
        <v>46.67</v>
      </c>
      <c r="AB18" s="170">
        <v>69.569999999999993</v>
      </c>
      <c r="AC18" s="333">
        <v>66.67</v>
      </c>
      <c r="AD18" s="333">
        <v>66.67</v>
      </c>
      <c r="AE18" s="83"/>
      <c r="AF18" s="83"/>
      <c r="AG18" s="347">
        <v>96.1</v>
      </c>
      <c r="AH18" s="169">
        <v>100</v>
      </c>
      <c r="AI18" s="169">
        <v>100</v>
      </c>
      <c r="AJ18" s="170">
        <v>100</v>
      </c>
      <c r="AK18" s="170">
        <v>77.78</v>
      </c>
      <c r="AL18" s="170">
        <v>93.48</v>
      </c>
      <c r="AM18" s="333">
        <v>88.89</v>
      </c>
      <c r="AN18" s="333">
        <v>88.89</v>
      </c>
      <c r="AO18" s="83"/>
      <c r="AP18" s="85"/>
      <c r="AQ18" s="342">
        <v>99.4</v>
      </c>
      <c r="AR18" s="169">
        <v>100</v>
      </c>
      <c r="AS18" s="169">
        <v>100</v>
      </c>
      <c r="AT18" s="170">
        <v>100</v>
      </c>
      <c r="AU18" s="170">
        <v>88.89</v>
      </c>
      <c r="AV18" s="170">
        <v>97.83</v>
      </c>
      <c r="AW18" s="170">
        <v>100</v>
      </c>
      <c r="AX18" s="333">
        <v>100</v>
      </c>
      <c r="AY18" s="83"/>
      <c r="AZ18" s="129"/>
      <c r="BA18" s="304" t="s">
        <v>58</v>
      </c>
      <c r="BB18" s="169">
        <v>41.03</v>
      </c>
      <c r="BC18" s="171">
        <v>35.96</v>
      </c>
      <c r="BD18" s="172">
        <v>34.47</v>
      </c>
      <c r="BE18" s="172">
        <v>24.67</v>
      </c>
      <c r="BF18" s="172">
        <v>30.67</v>
      </c>
      <c r="BG18" s="172">
        <v>29.78</v>
      </c>
      <c r="BH18" s="172">
        <v>30.67</v>
      </c>
      <c r="BI18" s="172">
        <v>30.67</v>
      </c>
      <c r="BJ18" s="172"/>
      <c r="BK18" s="132"/>
      <c r="BL18" s="40"/>
      <c r="BM18" s="40"/>
      <c r="BN18" s="40"/>
      <c r="BO18" s="40"/>
      <c r="BP18" s="40"/>
      <c r="BQ18" s="40"/>
      <c r="BR18" s="40"/>
      <c r="BS18" s="40"/>
      <c r="BT18" s="40"/>
    </row>
    <row r="19" spans="1:72" x14ac:dyDescent="0.25">
      <c r="A19" s="5" t="s">
        <v>57</v>
      </c>
      <c r="B19" s="162">
        <v>5</v>
      </c>
      <c r="C19" s="157">
        <v>19.899999999999999</v>
      </c>
      <c r="D19" s="169">
        <v>0</v>
      </c>
      <c r="E19" s="169">
        <v>20</v>
      </c>
      <c r="F19" s="170">
        <v>20</v>
      </c>
      <c r="G19" s="170">
        <v>20</v>
      </c>
      <c r="H19" s="170">
        <v>20</v>
      </c>
      <c r="I19" s="333">
        <v>20</v>
      </c>
      <c r="J19" s="333">
        <v>20</v>
      </c>
      <c r="K19" s="83"/>
      <c r="L19" s="85"/>
      <c r="M19" s="88">
        <v>45.3</v>
      </c>
      <c r="N19" s="169">
        <v>0</v>
      </c>
      <c r="O19" s="169">
        <v>20</v>
      </c>
      <c r="P19" s="170">
        <v>20</v>
      </c>
      <c r="Q19" s="170">
        <v>20</v>
      </c>
      <c r="R19" s="170">
        <v>20</v>
      </c>
      <c r="S19" s="333">
        <v>20</v>
      </c>
      <c r="T19" s="333">
        <v>20</v>
      </c>
      <c r="U19" s="83"/>
      <c r="V19" s="85"/>
      <c r="W19" s="89">
        <v>72.3</v>
      </c>
      <c r="X19" s="169">
        <v>66.67</v>
      </c>
      <c r="Y19" s="169">
        <v>100</v>
      </c>
      <c r="Z19" s="170">
        <v>80</v>
      </c>
      <c r="AA19" s="170">
        <v>80</v>
      </c>
      <c r="AB19" s="170">
        <v>80</v>
      </c>
      <c r="AC19" s="333">
        <v>80</v>
      </c>
      <c r="AD19" s="333">
        <v>80</v>
      </c>
      <c r="AE19" s="83"/>
      <c r="AF19" s="83"/>
      <c r="AG19" s="347">
        <v>91</v>
      </c>
      <c r="AH19" s="169">
        <v>100</v>
      </c>
      <c r="AI19" s="169">
        <v>100</v>
      </c>
      <c r="AJ19" s="170">
        <v>100</v>
      </c>
      <c r="AK19" s="170">
        <v>100</v>
      </c>
      <c r="AL19" s="170">
        <v>100</v>
      </c>
      <c r="AM19" s="333">
        <v>100</v>
      </c>
      <c r="AN19" s="333">
        <v>100</v>
      </c>
      <c r="AO19" s="83"/>
      <c r="AP19" s="85"/>
      <c r="AQ19" s="342">
        <v>98.7</v>
      </c>
      <c r="AR19" s="169">
        <v>100</v>
      </c>
      <c r="AS19" s="169">
        <v>100</v>
      </c>
      <c r="AT19" s="170">
        <v>100</v>
      </c>
      <c r="AU19" s="170">
        <v>100</v>
      </c>
      <c r="AV19" s="170">
        <v>100</v>
      </c>
      <c r="AW19" s="170">
        <v>100</v>
      </c>
      <c r="AX19" s="333">
        <v>100</v>
      </c>
      <c r="AY19" s="83"/>
      <c r="AZ19" s="129"/>
      <c r="BA19" s="306" t="s">
        <v>58</v>
      </c>
      <c r="BB19" s="169">
        <v>26.67</v>
      </c>
      <c r="BC19" s="171">
        <v>34</v>
      </c>
      <c r="BD19" s="172">
        <v>32</v>
      </c>
      <c r="BE19" s="172">
        <v>32</v>
      </c>
      <c r="BF19" s="172">
        <v>32</v>
      </c>
      <c r="BG19" s="172">
        <v>32</v>
      </c>
      <c r="BH19" s="172">
        <v>32</v>
      </c>
      <c r="BI19" s="172">
        <v>32</v>
      </c>
      <c r="BJ19" s="172"/>
      <c r="BK19" s="132"/>
      <c r="BL19" s="40"/>
      <c r="BM19" s="40"/>
      <c r="BN19" s="40"/>
      <c r="BO19" s="40"/>
      <c r="BP19" s="40"/>
      <c r="BQ19" s="40"/>
      <c r="BR19" s="40"/>
      <c r="BS19" s="40"/>
      <c r="BT19" s="40"/>
    </row>
    <row r="20" spans="1:72" x14ac:dyDescent="0.25">
      <c r="A20" s="5" t="s">
        <v>150</v>
      </c>
      <c r="B20" s="162">
        <v>13</v>
      </c>
      <c r="C20" s="157">
        <v>18.2</v>
      </c>
      <c r="D20" s="169">
        <v>28.57</v>
      </c>
      <c r="E20" s="169">
        <v>0</v>
      </c>
      <c r="F20" s="170">
        <v>7.69</v>
      </c>
      <c r="G20" s="170">
        <v>7.69</v>
      </c>
      <c r="H20" s="170">
        <v>7.69</v>
      </c>
      <c r="I20" s="333">
        <v>8.33</v>
      </c>
      <c r="J20" s="333">
        <v>8.33</v>
      </c>
      <c r="K20" s="83"/>
      <c r="L20" s="85"/>
      <c r="M20" s="88">
        <v>43</v>
      </c>
      <c r="N20" s="169">
        <v>71.430000000000007</v>
      </c>
      <c r="O20" s="169">
        <v>46.15</v>
      </c>
      <c r="P20" s="170">
        <v>23.08</v>
      </c>
      <c r="Q20" s="170">
        <v>38.46</v>
      </c>
      <c r="R20" s="170">
        <v>23.08</v>
      </c>
      <c r="S20" s="333">
        <v>25</v>
      </c>
      <c r="T20" s="333">
        <v>25</v>
      </c>
      <c r="U20" s="83"/>
      <c r="V20" s="85"/>
      <c r="W20" s="89">
        <v>68.2</v>
      </c>
      <c r="X20" s="169">
        <v>100</v>
      </c>
      <c r="Y20" s="169">
        <v>100</v>
      </c>
      <c r="Z20" s="170">
        <v>76.92</v>
      </c>
      <c r="AA20" s="170">
        <v>53.85</v>
      </c>
      <c r="AB20" s="170">
        <v>76.92</v>
      </c>
      <c r="AC20" s="333">
        <v>75</v>
      </c>
      <c r="AD20" s="333">
        <v>75</v>
      </c>
      <c r="AE20" s="83"/>
      <c r="AF20" s="83"/>
      <c r="AG20" s="347">
        <v>86.6</v>
      </c>
      <c r="AH20" s="169">
        <v>100</v>
      </c>
      <c r="AI20" s="169">
        <v>100</v>
      </c>
      <c r="AJ20" s="170">
        <v>100</v>
      </c>
      <c r="AK20" s="170">
        <v>76.92</v>
      </c>
      <c r="AL20" s="170">
        <v>100</v>
      </c>
      <c r="AM20" s="333">
        <v>100</v>
      </c>
      <c r="AN20" s="333">
        <v>100</v>
      </c>
      <c r="AO20" s="83"/>
      <c r="AP20" s="85"/>
      <c r="AQ20" s="342">
        <v>98.2</v>
      </c>
      <c r="AR20" s="180">
        <v>100</v>
      </c>
      <c r="AS20" s="169">
        <v>100</v>
      </c>
      <c r="AT20" s="170">
        <v>100</v>
      </c>
      <c r="AU20" s="170">
        <v>92.31</v>
      </c>
      <c r="AV20" s="170">
        <v>100</v>
      </c>
      <c r="AW20" s="170">
        <v>100</v>
      </c>
      <c r="AX20" s="333">
        <v>100</v>
      </c>
      <c r="AY20" s="83"/>
      <c r="AZ20" s="129"/>
      <c r="BA20" s="304" t="s">
        <v>58</v>
      </c>
      <c r="BB20" s="169">
        <v>41.43</v>
      </c>
      <c r="BC20" s="171">
        <v>34.619999999999997</v>
      </c>
      <c r="BD20" s="172">
        <v>37.78</v>
      </c>
      <c r="BE20" s="172">
        <v>34.44</v>
      </c>
      <c r="BF20" s="172">
        <v>30.83</v>
      </c>
      <c r="BG20" s="172">
        <v>37.78</v>
      </c>
      <c r="BH20" s="172">
        <v>30.83</v>
      </c>
      <c r="BI20" s="172">
        <v>30.83</v>
      </c>
      <c r="BJ20" s="172"/>
      <c r="BK20" s="132"/>
      <c r="BL20" s="40"/>
      <c r="BM20" s="40"/>
      <c r="BN20" s="40"/>
      <c r="BO20" s="40"/>
      <c r="BP20" s="40"/>
      <c r="BQ20" s="40"/>
      <c r="BR20" s="40"/>
      <c r="BS20" s="40"/>
      <c r="BT20" s="40"/>
    </row>
    <row r="21" spans="1:72" x14ac:dyDescent="0.25">
      <c r="A21" s="5" t="s">
        <v>14</v>
      </c>
      <c r="B21" s="162">
        <v>9</v>
      </c>
      <c r="C21" s="157">
        <v>29.3</v>
      </c>
      <c r="D21" s="169">
        <v>0</v>
      </c>
      <c r="E21" s="169">
        <v>11.11</v>
      </c>
      <c r="F21" s="170">
        <v>22.22</v>
      </c>
      <c r="G21" s="170">
        <v>22.22</v>
      </c>
      <c r="H21" s="170">
        <v>33.33</v>
      </c>
      <c r="I21" s="333">
        <v>22.22</v>
      </c>
      <c r="J21" s="333">
        <v>33.33</v>
      </c>
      <c r="K21" s="83"/>
      <c r="L21" s="85"/>
      <c r="M21" s="88">
        <v>49.9</v>
      </c>
      <c r="N21" s="169">
        <v>20</v>
      </c>
      <c r="O21" s="169">
        <v>33.33</v>
      </c>
      <c r="P21" s="170">
        <v>55.56</v>
      </c>
      <c r="Q21" s="170">
        <v>44.44</v>
      </c>
      <c r="R21" s="170">
        <v>55.56</v>
      </c>
      <c r="S21" s="333">
        <v>33.33</v>
      </c>
      <c r="T21" s="333">
        <v>33.33</v>
      </c>
      <c r="U21" s="83"/>
      <c r="V21" s="85"/>
      <c r="W21" s="89">
        <v>69.5</v>
      </c>
      <c r="X21" s="169">
        <v>40</v>
      </c>
      <c r="Y21" s="169">
        <v>100</v>
      </c>
      <c r="Z21" s="170">
        <v>100</v>
      </c>
      <c r="AA21" s="170">
        <v>88.89</v>
      </c>
      <c r="AB21" s="170">
        <v>88.89</v>
      </c>
      <c r="AC21" s="333">
        <v>55.56</v>
      </c>
      <c r="AD21" s="333">
        <v>77.78</v>
      </c>
      <c r="AE21" s="83"/>
      <c r="AF21" s="83"/>
      <c r="AG21" s="347">
        <v>85.9</v>
      </c>
      <c r="AH21" s="169">
        <v>60</v>
      </c>
      <c r="AI21" s="169">
        <v>100</v>
      </c>
      <c r="AJ21" s="170">
        <v>100</v>
      </c>
      <c r="AK21" s="170">
        <v>88.89</v>
      </c>
      <c r="AL21" s="170">
        <v>100</v>
      </c>
      <c r="AM21" s="333">
        <v>77.78</v>
      </c>
      <c r="AN21" s="333">
        <v>100</v>
      </c>
      <c r="AO21" s="83"/>
      <c r="AP21" s="85"/>
      <c r="AQ21" s="342">
        <v>95.8</v>
      </c>
      <c r="AR21" s="180">
        <v>100</v>
      </c>
      <c r="AS21" s="169">
        <v>100</v>
      </c>
      <c r="AT21" s="170">
        <v>100</v>
      </c>
      <c r="AU21" s="170">
        <v>100</v>
      </c>
      <c r="AV21" s="170">
        <v>100</v>
      </c>
      <c r="AW21" s="170">
        <v>88.89</v>
      </c>
      <c r="AX21" s="333">
        <v>100</v>
      </c>
      <c r="AY21" s="83"/>
      <c r="AZ21" s="129"/>
      <c r="BA21" s="304" t="s">
        <v>58</v>
      </c>
      <c r="BB21" s="169">
        <v>22</v>
      </c>
      <c r="BC21" s="171">
        <v>34.44</v>
      </c>
      <c r="BD21" s="172">
        <v>30.77</v>
      </c>
      <c r="BE21" s="172">
        <v>26.92</v>
      </c>
      <c r="BF21" s="172">
        <v>27.78</v>
      </c>
      <c r="BG21" s="172">
        <v>30.77</v>
      </c>
      <c r="BH21" s="172">
        <v>27.78</v>
      </c>
      <c r="BI21" s="172">
        <v>34.44</v>
      </c>
      <c r="BJ21" s="172"/>
      <c r="BK21" s="132"/>
      <c r="BL21" s="40"/>
      <c r="BM21" s="40"/>
      <c r="BN21" s="40"/>
      <c r="BO21" s="40"/>
      <c r="BP21" s="40"/>
      <c r="BQ21" s="40"/>
      <c r="BR21" s="40"/>
      <c r="BS21" s="40"/>
      <c r="BT21" s="40"/>
    </row>
    <row r="22" spans="1:72" s="40" customFormat="1" x14ac:dyDescent="0.25">
      <c r="A22" s="5" t="s">
        <v>20</v>
      </c>
      <c r="B22" s="162">
        <v>18</v>
      </c>
      <c r="C22" s="157">
        <v>23.5</v>
      </c>
      <c r="D22" s="284" t="s">
        <v>58</v>
      </c>
      <c r="E22" s="169">
        <v>5.26</v>
      </c>
      <c r="F22" s="170">
        <v>5.56</v>
      </c>
      <c r="G22" s="170">
        <v>5.56</v>
      </c>
      <c r="H22" s="170">
        <v>11.11</v>
      </c>
      <c r="I22" s="333">
        <v>18.75</v>
      </c>
      <c r="J22" s="333">
        <v>6.25</v>
      </c>
      <c r="K22" s="83"/>
      <c r="L22" s="85"/>
      <c r="M22" s="88">
        <v>54.6</v>
      </c>
      <c r="N22" s="149" t="s">
        <v>58</v>
      </c>
      <c r="O22" s="169">
        <v>57.89</v>
      </c>
      <c r="P22" s="170">
        <v>38.89</v>
      </c>
      <c r="Q22" s="170">
        <v>22.22</v>
      </c>
      <c r="R22" s="170">
        <v>38.89</v>
      </c>
      <c r="S22" s="333">
        <v>31.25</v>
      </c>
      <c r="T22" s="333">
        <v>25</v>
      </c>
      <c r="U22" s="83"/>
      <c r="V22" s="85"/>
      <c r="W22" s="89">
        <v>80.8</v>
      </c>
      <c r="X22" s="149" t="s">
        <v>58</v>
      </c>
      <c r="Y22" s="169">
        <v>100</v>
      </c>
      <c r="Z22" s="170">
        <v>66.67</v>
      </c>
      <c r="AA22" s="170">
        <v>44.44</v>
      </c>
      <c r="AB22" s="170">
        <v>55.56</v>
      </c>
      <c r="AC22" s="333">
        <v>37.5</v>
      </c>
      <c r="AD22" s="333">
        <v>56.25</v>
      </c>
      <c r="AE22" s="83"/>
      <c r="AF22" s="83"/>
      <c r="AG22" s="347">
        <v>93.6</v>
      </c>
      <c r="AH22" s="149" t="s">
        <v>58</v>
      </c>
      <c r="AI22" s="169">
        <v>100</v>
      </c>
      <c r="AJ22" s="170">
        <v>72.22</v>
      </c>
      <c r="AK22" s="170">
        <v>66.67</v>
      </c>
      <c r="AL22" s="170">
        <v>72.22</v>
      </c>
      <c r="AM22" s="333">
        <v>56.25</v>
      </c>
      <c r="AN22" s="333">
        <v>81.25</v>
      </c>
      <c r="AO22" s="83"/>
      <c r="AP22" s="85"/>
      <c r="AQ22" s="342">
        <v>98.3</v>
      </c>
      <c r="AR22" s="148" t="s">
        <v>58</v>
      </c>
      <c r="AS22" s="169">
        <v>100</v>
      </c>
      <c r="AT22" s="170">
        <v>100</v>
      </c>
      <c r="AU22" s="170">
        <v>77.78</v>
      </c>
      <c r="AV22" s="170">
        <v>88.89</v>
      </c>
      <c r="AW22" s="170">
        <v>81.25</v>
      </c>
      <c r="AX22" s="333">
        <v>87.5</v>
      </c>
      <c r="AY22" s="83"/>
      <c r="AZ22" s="129"/>
      <c r="BA22" s="304" t="s">
        <v>58</v>
      </c>
      <c r="BB22" s="149" t="s">
        <v>58</v>
      </c>
      <c r="BC22" s="171">
        <v>36.32</v>
      </c>
      <c r="BD22" s="172">
        <v>28.33</v>
      </c>
      <c r="BE22" s="172">
        <v>21.67</v>
      </c>
      <c r="BF22" s="172">
        <v>22.5</v>
      </c>
      <c r="BG22" s="172">
        <v>26.67</v>
      </c>
      <c r="BH22" s="172">
        <v>22.5</v>
      </c>
      <c r="BI22" s="172">
        <v>25.62</v>
      </c>
      <c r="BJ22" s="172"/>
      <c r="BK22" s="132"/>
    </row>
    <row r="23" spans="1:72" x14ac:dyDescent="0.25">
      <c r="A23" s="5" t="s">
        <v>17</v>
      </c>
      <c r="B23" s="162">
        <v>20</v>
      </c>
      <c r="C23" s="157">
        <v>18.3</v>
      </c>
      <c r="D23" s="169">
        <v>19.23</v>
      </c>
      <c r="E23" s="169">
        <v>20</v>
      </c>
      <c r="F23" s="170">
        <v>35</v>
      </c>
      <c r="G23" s="170">
        <v>31.58</v>
      </c>
      <c r="H23" s="170">
        <v>30</v>
      </c>
      <c r="I23" s="333">
        <v>16.670000000000002</v>
      </c>
      <c r="J23" s="333">
        <v>11.11</v>
      </c>
      <c r="K23" s="83"/>
      <c r="L23" s="85"/>
      <c r="M23" s="88">
        <v>45.8</v>
      </c>
      <c r="N23" s="169">
        <v>57.69</v>
      </c>
      <c r="O23" s="169">
        <v>85</v>
      </c>
      <c r="P23" s="170">
        <v>90</v>
      </c>
      <c r="Q23" s="170">
        <v>57.89</v>
      </c>
      <c r="R23" s="170">
        <v>75</v>
      </c>
      <c r="S23" s="333">
        <v>66.67</v>
      </c>
      <c r="T23" s="333">
        <v>72.22</v>
      </c>
      <c r="U23" s="83"/>
      <c r="V23" s="85"/>
      <c r="W23" s="89">
        <v>73.7</v>
      </c>
      <c r="X23" s="169">
        <v>96.15</v>
      </c>
      <c r="Y23" s="169">
        <v>100</v>
      </c>
      <c r="Z23" s="170">
        <v>100</v>
      </c>
      <c r="AA23" s="170">
        <v>73.680000000000007</v>
      </c>
      <c r="AB23" s="170">
        <v>85</v>
      </c>
      <c r="AC23" s="333">
        <v>88.89</v>
      </c>
      <c r="AD23" s="333">
        <v>94.44</v>
      </c>
      <c r="AE23" s="83"/>
      <c r="AF23" s="83"/>
      <c r="AG23" s="347">
        <v>90.7</v>
      </c>
      <c r="AH23" s="169">
        <v>96.15</v>
      </c>
      <c r="AI23" s="169">
        <v>100</v>
      </c>
      <c r="AJ23" s="170">
        <v>100</v>
      </c>
      <c r="AK23" s="170">
        <v>89.47</v>
      </c>
      <c r="AL23" s="170">
        <v>100</v>
      </c>
      <c r="AM23" s="333">
        <v>100</v>
      </c>
      <c r="AN23" s="333">
        <v>100</v>
      </c>
      <c r="AO23" s="83"/>
      <c r="AP23" s="85"/>
      <c r="AQ23" s="342">
        <v>97.2</v>
      </c>
      <c r="AR23" s="180">
        <v>96.15</v>
      </c>
      <c r="AS23" s="169">
        <v>100</v>
      </c>
      <c r="AT23" s="170">
        <v>100</v>
      </c>
      <c r="AU23" s="170">
        <v>100</v>
      </c>
      <c r="AV23" s="170">
        <v>100</v>
      </c>
      <c r="AW23" s="170">
        <v>100</v>
      </c>
      <c r="AX23" s="333">
        <v>100</v>
      </c>
      <c r="AY23" s="83"/>
      <c r="AZ23" s="129"/>
      <c r="BA23" s="304" t="s">
        <v>58</v>
      </c>
      <c r="BB23" s="169">
        <v>36.92</v>
      </c>
      <c r="BC23" s="171">
        <v>40.5</v>
      </c>
      <c r="BD23" s="172">
        <v>42.5</v>
      </c>
      <c r="BE23" s="172">
        <v>35.26</v>
      </c>
      <c r="BF23" s="172">
        <v>37.22</v>
      </c>
      <c r="BG23" s="172">
        <v>39</v>
      </c>
      <c r="BH23" s="172">
        <v>37.22</v>
      </c>
      <c r="BI23" s="172">
        <v>37.78</v>
      </c>
      <c r="BJ23" s="172"/>
      <c r="BK23" s="132"/>
      <c r="BL23" s="40"/>
      <c r="BM23" s="40"/>
      <c r="BN23" s="40"/>
      <c r="BO23" s="40"/>
      <c r="BP23" s="40"/>
      <c r="BQ23" s="40"/>
      <c r="BR23" s="40"/>
      <c r="BS23" s="40"/>
      <c r="BT23" s="40"/>
    </row>
    <row r="24" spans="1:72" s="40" customFormat="1" x14ac:dyDescent="0.25">
      <c r="A24" s="5" t="s">
        <v>18</v>
      </c>
      <c r="B24" s="162">
        <v>46</v>
      </c>
      <c r="C24" s="157">
        <v>19.100000000000001</v>
      </c>
      <c r="D24" s="169">
        <v>20</v>
      </c>
      <c r="E24" s="169">
        <v>15.22</v>
      </c>
      <c r="F24" s="170">
        <v>20</v>
      </c>
      <c r="G24" s="170">
        <v>32.5</v>
      </c>
      <c r="H24" s="170">
        <v>28.26</v>
      </c>
      <c r="I24" s="333">
        <v>16.670000000000002</v>
      </c>
      <c r="J24" s="333">
        <v>24.44</v>
      </c>
      <c r="K24" s="83"/>
      <c r="L24" s="85"/>
      <c r="M24" s="88">
        <v>49.8</v>
      </c>
      <c r="N24" s="169">
        <v>48</v>
      </c>
      <c r="O24" s="169">
        <v>56.52</v>
      </c>
      <c r="P24" s="170">
        <v>60</v>
      </c>
      <c r="Q24" s="170">
        <v>47.5</v>
      </c>
      <c r="R24" s="170">
        <v>45.65</v>
      </c>
      <c r="S24" s="333">
        <v>23.81</v>
      </c>
      <c r="T24" s="333">
        <v>40</v>
      </c>
      <c r="U24" s="83"/>
      <c r="V24" s="85"/>
      <c r="W24" s="89">
        <v>77.7</v>
      </c>
      <c r="X24" s="169">
        <v>88</v>
      </c>
      <c r="Y24" s="169">
        <v>100</v>
      </c>
      <c r="Z24" s="170">
        <v>100</v>
      </c>
      <c r="AA24" s="170">
        <v>67.5</v>
      </c>
      <c r="AB24" s="170">
        <v>89.13</v>
      </c>
      <c r="AC24" s="333">
        <v>47.62</v>
      </c>
      <c r="AD24" s="333">
        <v>80</v>
      </c>
      <c r="AE24" s="83"/>
      <c r="AF24" s="83"/>
      <c r="AG24" s="347">
        <v>92.8</v>
      </c>
      <c r="AH24" s="169">
        <v>100</v>
      </c>
      <c r="AI24" s="169">
        <v>100</v>
      </c>
      <c r="AJ24" s="170">
        <v>100</v>
      </c>
      <c r="AK24" s="170">
        <v>82.5</v>
      </c>
      <c r="AL24" s="170">
        <v>95.65</v>
      </c>
      <c r="AM24" s="333">
        <v>71.430000000000007</v>
      </c>
      <c r="AN24" s="333">
        <v>91.11</v>
      </c>
      <c r="AO24" s="83"/>
      <c r="AP24" s="85"/>
      <c r="AQ24" s="342">
        <v>98</v>
      </c>
      <c r="AR24" s="180">
        <v>100</v>
      </c>
      <c r="AS24" s="169">
        <v>100</v>
      </c>
      <c r="AT24" s="170">
        <v>100</v>
      </c>
      <c r="AU24" s="170">
        <v>95</v>
      </c>
      <c r="AV24" s="170">
        <v>100</v>
      </c>
      <c r="AW24" s="170">
        <v>78.569999999999993</v>
      </c>
      <c r="AX24" s="333">
        <v>95.56</v>
      </c>
      <c r="AY24" s="83"/>
      <c r="AZ24" s="129"/>
      <c r="BA24" s="304" t="s">
        <v>58</v>
      </c>
      <c r="BB24" s="169">
        <v>36.4</v>
      </c>
      <c r="BC24" s="171">
        <v>37.61</v>
      </c>
      <c r="BD24" s="172">
        <v>37.83</v>
      </c>
      <c r="BE24" s="172">
        <v>32.5</v>
      </c>
      <c r="BF24" s="172">
        <v>23.81</v>
      </c>
      <c r="BG24" s="172">
        <v>35.869999999999997</v>
      </c>
      <c r="BH24" s="172">
        <v>23.81</v>
      </c>
      <c r="BI24" s="172">
        <v>33.11</v>
      </c>
      <c r="BJ24" s="172"/>
      <c r="BK24" s="132"/>
    </row>
    <row r="25" spans="1:72" s="40" customFormat="1" x14ac:dyDescent="0.25">
      <c r="A25" s="266" t="s">
        <v>175</v>
      </c>
      <c r="B25" s="273">
        <v>2</v>
      </c>
      <c r="C25" s="274">
        <v>36.9</v>
      </c>
      <c r="D25" s="285" t="s">
        <v>58</v>
      </c>
      <c r="E25" s="275">
        <v>0</v>
      </c>
      <c r="F25" s="276">
        <v>0</v>
      </c>
      <c r="G25" s="276">
        <v>0</v>
      </c>
      <c r="H25" s="276">
        <v>0</v>
      </c>
      <c r="I25" s="335">
        <v>0</v>
      </c>
      <c r="J25" s="335">
        <v>0</v>
      </c>
      <c r="K25" s="277"/>
      <c r="L25" s="278"/>
      <c r="M25" s="279">
        <v>67.2</v>
      </c>
      <c r="N25" s="285" t="s">
        <v>58</v>
      </c>
      <c r="O25" s="275">
        <v>50</v>
      </c>
      <c r="P25" s="276">
        <v>50</v>
      </c>
      <c r="Q25" s="276">
        <v>50</v>
      </c>
      <c r="R25" s="276">
        <v>50</v>
      </c>
      <c r="S25" s="335">
        <v>50</v>
      </c>
      <c r="T25" s="335">
        <v>50</v>
      </c>
      <c r="U25" s="277"/>
      <c r="V25" s="278"/>
      <c r="W25" s="350">
        <v>86.4</v>
      </c>
      <c r="X25" s="285" t="s">
        <v>58</v>
      </c>
      <c r="Y25" s="275">
        <v>100</v>
      </c>
      <c r="Z25" s="276">
        <v>100</v>
      </c>
      <c r="AA25" s="276">
        <v>100</v>
      </c>
      <c r="AB25" s="276">
        <v>100</v>
      </c>
      <c r="AC25" s="335">
        <v>100</v>
      </c>
      <c r="AD25" s="335">
        <v>100</v>
      </c>
      <c r="AE25" s="277"/>
      <c r="AF25" s="277"/>
      <c r="AG25" s="348">
        <v>95.6</v>
      </c>
      <c r="AH25" s="285" t="s">
        <v>58</v>
      </c>
      <c r="AI25" s="275">
        <v>100</v>
      </c>
      <c r="AJ25" s="276">
        <v>100</v>
      </c>
      <c r="AK25" s="276">
        <v>100</v>
      </c>
      <c r="AL25" s="276">
        <v>100</v>
      </c>
      <c r="AM25" s="335">
        <v>100</v>
      </c>
      <c r="AN25" s="335">
        <v>100</v>
      </c>
      <c r="AO25" s="277"/>
      <c r="AP25" s="278"/>
      <c r="AQ25" s="343">
        <v>99.1</v>
      </c>
      <c r="AR25" s="344" t="s">
        <v>58</v>
      </c>
      <c r="AS25" s="275">
        <v>100</v>
      </c>
      <c r="AT25" s="276">
        <v>100</v>
      </c>
      <c r="AU25" s="276">
        <v>100</v>
      </c>
      <c r="AV25" s="276">
        <v>100</v>
      </c>
      <c r="AW25" s="276">
        <v>100</v>
      </c>
      <c r="AX25" s="335">
        <v>100</v>
      </c>
      <c r="AY25" s="277"/>
      <c r="AZ25" s="280"/>
      <c r="BA25" s="305" t="s">
        <v>58</v>
      </c>
      <c r="BB25" s="285" t="s">
        <v>58</v>
      </c>
      <c r="BC25" s="281">
        <v>35</v>
      </c>
      <c r="BD25" s="282">
        <v>35</v>
      </c>
      <c r="BE25" s="282">
        <v>35</v>
      </c>
      <c r="BF25" s="282">
        <v>35</v>
      </c>
      <c r="BG25" s="282">
        <v>35</v>
      </c>
      <c r="BH25" s="282">
        <v>35</v>
      </c>
      <c r="BI25" s="282">
        <v>35</v>
      </c>
      <c r="BJ25" s="282"/>
      <c r="BK25" s="283"/>
    </row>
    <row r="26" spans="1:72" s="40" customFormat="1" ht="15.75" thickBot="1" x14ac:dyDescent="0.3">
      <c r="A26" s="66" t="s">
        <v>151</v>
      </c>
      <c r="B26" s="163">
        <v>8</v>
      </c>
      <c r="C26" s="158">
        <v>16.600000000000001</v>
      </c>
      <c r="D26" s="50" t="s">
        <v>58</v>
      </c>
      <c r="E26" s="91">
        <v>25</v>
      </c>
      <c r="F26" s="92">
        <v>0</v>
      </c>
      <c r="G26" s="92">
        <v>0</v>
      </c>
      <c r="H26" s="92">
        <v>0</v>
      </c>
      <c r="I26" s="336">
        <v>0</v>
      </c>
      <c r="J26" s="336">
        <v>0</v>
      </c>
      <c r="K26" s="93"/>
      <c r="L26" s="94"/>
      <c r="M26" s="90">
        <v>47.4</v>
      </c>
      <c r="N26" s="50" t="s">
        <v>58</v>
      </c>
      <c r="O26" s="91">
        <v>62.5</v>
      </c>
      <c r="P26" s="92">
        <v>62.5</v>
      </c>
      <c r="Q26" s="92">
        <v>62.5</v>
      </c>
      <c r="R26" s="92">
        <v>62.5</v>
      </c>
      <c r="S26" s="336">
        <v>62.5</v>
      </c>
      <c r="T26" s="336">
        <v>62.5</v>
      </c>
      <c r="U26" s="93"/>
      <c r="V26" s="94"/>
      <c r="W26" s="351">
        <v>78.3</v>
      </c>
      <c r="X26" s="50" t="s">
        <v>58</v>
      </c>
      <c r="Y26" s="91">
        <v>100</v>
      </c>
      <c r="Z26" s="92">
        <v>100</v>
      </c>
      <c r="AA26" s="92">
        <v>100</v>
      </c>
      <c r="AB26" s="92">
        <v>100</v>
      </c>
      <c r="AC26" s="336">
        <v>100</v>
      </c>
      <c r="AD26" s="336">
        <v>100</v>
      </c>
      <c r="AE26" s="93"/>
      <c r="AF26" s="93"/>
      <c r="AG26" s="349">
        <v>95.1</v>
      </c>
      <c r="AH26" s="50" t="s">
        <v>58</v>
      </c>
      <c r="AI26" s="91">
        <v>100</v>
      </c>
      <c r="AJ26" s="92">
        <v>100</v>
      </c>
      <c r="AK26" s="92">
        <v>100</v>
      </c>
      <c r="AL26" s="92">
        <v>100</v>
      </c>
      <c r="AM26" s="336">
        <v>100</v>
      </c>
      <c r="AN26" s="336">
        <v>100</v>
      </c>
      <c r="AO26" s="93"/>
      <c r="AP26" s="94"/>
      <c r="AQ26" s="345">
        <v>99.5</v>
      </c>
      <c r="AR26" s="50" t="s">
        <v>58</v>
      </c>
      <c r="AS26" s="91">
        <v>100</v>
      </c>
      <c r="AT26" s="92">
        <v>100</v>
      </c>
      <c r="AU26" s="92">
        <v>100</v>
      </c>
      <c r="AV26" s="92">
        <v>100</v>
      </c>
      <c r="AW26" s="92">
        <v>100</v>
      </c>
      <c r="AX26" s="336">
        <v>100</v>
      </c>
      <c r="AY26" s="93"/>
      <c r="AZ26" s="130"/>
      <c r="BA26" s="290" t="s">
        <v>58</v>
      </c>
      <c r="BB26" s="50" t="s">
        <v>58</v>
      </c>
      <c r="BC26" s="68">
        <v>38.75</v>
      </c>
      <c r="BD26" s="69">
        <v>36.25</v>
      </c>
      <c r="BE26" s="69">
        <v>36.25</v>
      </c>
      <c r="BF26" s="69">
        <v>36.25</v>
      </c>
      <c r="BG26" s="69">
        <v>36.25</v>
      </c>
      <c r="BH26" s="69">
        <v>36.25</v>
      </c>
      <c r="BI26" s="69">
        <v>36.25</v>
      </c>
      <c r="BJ26" s="69"/>
      <c r="BK26" s="133"/>
    </row>
    <row r="27" spans="1:72" ht="15.75" thickBot="1" x14ac:dyDescent="0.3">
      <c r="A27"/>
      <c r="B27"/>
      <c r="C27"/>
      <c r="D27"/>
      <c r="E27"/>
      <c r="F27"/>
      <c r="H27"/>
      <c r="L27"/>
      <c r="M27" s="74"/>
      <c r="BA27" s="40"/>
      <c r="BB27" s="40"/>
      <c r="BC27" s="40"/>
      <c r="BD27" s="40"/>
      <c r="BG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</row>
    <row r="28" spans="1:72" ht="19.5" customHeight="1" thickBot="1" x14ac:dyDescent="0.3">
      <c r="A28" s="10"/>
      <c r="B28" s="159"/>
      <c r="C28" s="426" t="s">
        <v>15</v>
      </c>
      <c r="D28" s="427"/>
      <c r="E28" s="427"/>
      <c r="F28" s="427"/>
      <c r="G28" s="427"/>
      <c r="H28" s="427"/>
      <c r="I28" s="427"/>
      <c r="J28" s="427"/>
      <c r="K28" s="427"/>
      <c r="L28" s="429"/>
      <c r="M28" s="426" t="s">
        <v>55</v>
      </c>
      <c r="N28" s="427"/>
      <c r="O28" s="427"/>
      <c r="P28" s="427"/>
      <c r="Q28" s="427"/>
      <c r="R28" s="427"/>
      <c r="S28" s="427"/>
      <c r="T28" s="427"/>
      <c r="U28" s="427"/>
      <c r="V28" s="429"/>
      <c r="W28" s="426" t="s">
        <v>35</v>
      </c>
      <c r="X28" s="427"/>
      <c r="Y28" s="427"/>
      <c r="Z28" s="427"/>
      <c r="AA28" s="427"/>
      <c r="AB28" s="427"/>
      <c r="AC28" s="427"/>
      <c r="AD28" s="427"/>
      <c r="AE28" s="427"/>
      <c r="AF28" s="429"/>
      <c r="AG28" s="426" t="s">
        <v>2</v>
      </c>
      <c r="AH28" s="427"/>
      <c r="AI28" s="427"/>
      <c r="AJ28" s="427"/>
      <c r="AK28" s="427"/>
      <c r="AL28" s="427"/>
      <c r="AM28" s="427"/>
      <c r="AN28" s="427"/>
      <c r="AO28" s="427"/>
      <c r="AP28" s="429"/>
      <c r="AR28" s="40"/>
      <c r="AS28" s="40"/>
      <c r="AT28" s="40"/>
      <c r="AW28" s="40"/>
      <c r="AZ28" s="40"/>
      <c r="BA28" s="40"/>
      <c r="BB28" s="40"/>
      <c r="BC28" s="40"/>
      <c r="BD28" s="40"/>
      <c r="BG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</row>
    <row r="29" spans="1:72" ht="51.75" thickBot="1" x14ac:dyDescent="0.3">
      <c r="A29" s="168" t="s">
        <v>143</v>
      </c>
      <c r="B29" s="160" t="s">
        <v>3</v>
      </c>
      <c r="C29" s="65" t="s">
        <v>131</v>
      </c>
      <c r="D29" s="61" t="s">
        <v>121</v>
      </c>
      <c r="E29" s="61" t="s">
        <v>159</v>
      </c>
      <c r="F29" s="62" t="s">
        <v>138</v>
      </c>
      <c r="G29" s="62" t="s">
        <v>179</v>
      </c>
      <c r="H29" s="62" t="s">
        <v>139</v>
      </c>
      <c r="I29" s="62" t="s">
        <v>184</v>
      </c>
      <c r="J29" s="62" t="s">
        <v>140</v>
      </c>
      <c r="K29" s="62" t="s">
        <v>141</v>
      </c>
      <c r="L29" s="63" t="s">
        <v>136</v>
      </c>
      <c r="M29" s="65" t="s">
        <v>131</v>
      </c>
      <c r="N29" s="61" t="s">
        <v>121</v>
      </c>
      <c r="O29" s="61" t="s">
        <v>159</v>
      </c>
      <c r="P29" s="62" t="s">
        <v>138</v>
      </c>
      <c r="Q29" s="62" t="s">
        <v>179</v>
      </c>
      <c r="R29" s="62" t="s">
        <v>139</v>
      </c>
      <c r="S29" s="62" t="s">
        <v>184</v>
      </c>
      <c r="T29" s="62" t="s">
        <v>140</v>
      </c>
      <c r="U29" s="62" t="s">
        <v>141</v>
      </c>
      <c r="V29" s="63" t="s">
        <v>136</v>
      </c>
      <c r="W29" s="65" t="s">
        <v>131</v>
      </c>
      <c r="X29" s="61" t="s">
        <v>121</v>
      </c>
      <c r="Y29" s="61" t="s">
        <v>159</v>
      </c>
      <c r="Z29" s="62" t="s">
        <v>138</v>
      </c>
      <c r="AA29" s="62" t="s">
        <v>179</v>
      </c>
      <c r="AB29" s="62" t="s">
        <v>139</v>
      </c>
      <c r="AC29" s="62" t="s">
        <v>184</v>
      </c>
      <c r="AD29" s="62" t="s">
        <v>140</v>
      </c>
      <c r="AE29" s="62" t="s">
        <v>141</v>
      </c>
      <c r="AF29" s="63" t="s">
        <v>136</v>
      </c>
      <c r="AG29" s="65" t="s">
        <v>131</v>
      </c>
      <c r="AH29" s="61" t="s">
        <v>121</v>
      </c>
      <c r="AI29" s="383" t="s">
        <v>159</v>
      </c>
      <c r="AJ29" s="382" t="s">
        <v>138</v>
      </c>
      <c r="AK29" s="62" t="s">
        <v>179</v>
      </c>
      <c r="AL29" s="62" t="s">
        <v>139</v>
      </c>
      <c r="AM29" s="62" t="s">
        <v>184</v>
      </c>
      <c r="AN29" s="62" t="s">
        <v>140</v>
      </c>
      <c r="AO29" s="62" t="s">
        <v>141</v>
      </c>
      <c r="AP29" s="63" t="s">
        <v>136</v>
      </c>
      <c r="AQ29" s="40"/>
      <c r="AR29" s="40"/>
      <c r="AS29" s="40"/>
      <c r="AT29" s="40"/>
      <c r="AW29" s="40"/>
      <c r="AZ29" s="40"/>
      <c r="BA29" s="40"/>
      <c r="BB29" s="40"/>
      <c r="BC29" s="40"/>
      <c r="BD29" s="40"/>
      <c r="BG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</row>
    <row r="30" spans="1:72" x14ac:dyDescent="0.25">
      <c r="A30" s="64" t="s">
        <v>144</v>
      </c>
      <c r="B30" s="307">
        <v>13</v>
      </c>
      <c r="C30" s="303" t="s">
        <v>58</v>
      </c>
      <c r="D30" s="297">
        <v>93.3</v>
      </c>
      <c r="E30" s="301">
        <v>100</v>
      </c>
      <c r="F30" s="291">
        <v>0</v>
      </c>
      <c r="G30" s="291">
        <v>0</v>
      </c>
      <c r="H30" s="324">
        <v>0</v>
      </c>
      <c r="I30" s="337">
        <v>16.66</v>
      </c>
      <c r="J30" s="58">
        <v>16.66</v>
      </c>
      <c r="K30" s="58"/>
      <c r="L30" s="392"/>
      <c r="M30" s="303" t="s">
        <v>58</v>
      </c>
      <c r="N30" s="294">
        <v>100</v>
      </c>
      <c r="O30" s="295">
        <v>100</v>
      </c>
      <c r="P30" s="291">
        <v>46.15</v>
      </c>
      <c r="Q30" s="291">
        <v>46.15</v>
      </c>
      <c r="R30" s="324">
        <v>46.15</v>
      </c>
      <c r="S30" s="324">
        <v>100</v>
      </c>
      <c r="T30" s="324">
        <v>100</v>
      </c>
      <c r="U30" s="324"/>
      <c r="V30" s="390"/>
      <c r="W30" s="303" t="s">
        <v>58</v>
      </c>
      <c r="X30" s="297">
        <v>100</v>
      </c>
      <c r="Y30" s="295">
        <v>100</v>
      </c>
      <c r="Z30" s="291">
        <v>100</v>
      </c>
      <c r="AA30" s="291">
        <v>100</v>
      </c>
      <c r="AB30" s="52">
        <v>100</v>
      </c>
      <c r="AC30" s="52">
        <v>100</v>
      </c>
      <c r="AD30" s="324">
        <v>100</v>
      </c>
      <c r="AE30" s="324"/>
      <c r="AF30" s="390"/>
      <c r="AG30" s="303" t="s">
        <v>58</v>
      </c>
      <c r="AH30" s="297">
        <v>127</v>
      </c>
      <c r="AI30" s="301">
        <v>120</v>
      </c>
      <c r="AJ30" s="298">
        <v>79.62</v>
      </c>
      <c r="AK30" s="298">
        <v>79.62</v>
      </c>
      <c r="AL30" s="324">
        <v>79.62</v>
      </c>
      <c r="AM30" s="324">
        <v>80</v>
      </c>
      <c r="AN30" s="324">
        <v>80</v>
      </c>
      <c r="AO30" s="324"/>
      <c r="AP30" s="390"/>
      <c r="AQ30" s="40"/>
      <c r="AR30" s="40"/>
      <c r="AS30" s="40"/>
      <c r="AT30" s="40"/>
      <c r="AW30" s="40"/>
      <c r="AZ30" s="40"/>
      <c r="BA30" s="40"/>
      <c r="BB30" s="40"/>
      <c r="BC30" s="40"/>
      <c r="BD30" s="40"/>
      <c r="BG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</row>
    <row r="31" spans="1:72" x14ac:dyDescent="0.25">
      <c r="A31" s="41" t="s">
        <v>146</v>
      </c>
      <c r="B31" s="59">
        <v>4</v>
      </c>
      <c r="C31" s="304" t="s">
        <v>58</v>
      </c>
      <c r="D31" s="148">
        <v>92.6</v>
      </c>
      <c r="E31" s="302">
        <v>100</v>
      </c>
      <c r="F31" s="292">
        <v>0</v>
      </c>
      <c r="G31" s="292">
        <v>0</v>
      </c>
      <c r="H31" s="325">
        <v>0</v>
      </c>
      <c r="I31" s="338">
        <v>0</v>
      </c>
      <c r="J31" s="57">
        <v>0</v>
      </c>
      <c r="K31" s="57"/>
      <c r="L31" s="393"/>
      <c r="M31" s="304" t="s">
        <v>58</v>
      </c>
      <c r="N31" s="149">
        <v>100</v>
      </c>
      <c r="O31" s="296">
        <v>100</v>
      </c>
      <c r="P31" s="292">
        <v>0</v>
      </c>
      <c r="Q31" s="292">
        <v>0</v>
      </c>
      <c r="R31" s="325">
        <v>0</v>
      </c>
      <c r="S31" s="325">
        <v>0</v>
      </c>
      <c r="T31" s="325">
        <v>0</v>
      </c>
      <c r="U31" s="325"/>
      <c r="V31" s="391"/>
      <c r="W31" s="304" t="s">
        <v>58</v>
      </c>
      <c r="X31" s="148">
        <v>100</v>
      </c>
      <c r="Y31" s="296">
        <v>100</v>
      </c>
      <c r="Z31" s="291">
        <v>100</v>
      </c>
      <c r="AA31" s="291">
        <v>100</v>
      </c>
      <c r="AB31" s="165">
        <v>100</v>
      </c>
      <c r="AC31" s="165">
        <v>100</v>
      </c>
      <c r="AD31" s="325">
        <v>100</v>
      </c>
      <c r="AE31" s="325"/>
      <c r="AF31" s="391"/>
      <c r="AG31" s="304" t="s">
        <v>58</v>
      </c>
      <c r="AH31" s="148">
        <v>129.44</v>
      </c>
      <c r="AI31" s="302">
        <v>112.5</v>
      </c>
      <c r="AJ31" s="299">
        <v>45</v>
      </c>
      <c r="AK31" s="299">
        <v>45</v>
      </c>
      <c r="AL31" s="325">
        <v>45</v>
      </c>
      <c r="AM31" s="325">
        <v>45</v>
      </c>
      <c r="AN31" s="325">
        <v>45</v>
      </c>
      <c r="AO31" s="325"/>
      <c r="AP31" s="391"/>
      <c r="AQ31" s="40"/>
      <c r="AR31" s="40"/>
      <c r="AS31" s="40"/>
      <c r="AT31" s="40"/>
      <c r="AW31" s="40"/>
      <c r="AZ31" s="40"/>
      <c r="BA31" s="40"/>
      <c r="BB31" s="40"/>
      <c r="BC31" s="40"/>
      <c r="BD31" s="40"/>
      <c r="BG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</row>
    <row r="32" spans="1:72" x14ac:dyDescent="0.25">
      <c r="A32" s="41" t="s">
        <v>147</v>
      </c>
      <c r="B32" s="59">
        <v>10</v>
      </c>
      <c r="C32" s="304" t="s">
        <v>58</v>
      </c>
      <c r="D32" s="148">
        <v>100</v>
      </c>
      <c r="E32" s="302">
        <v>100</v>
      </c>
      <c r="F32" s="292">
        <v>30</v>
      </c>
      <c r="G32" s="292">
        <v>40</v>
      </c>
      <c r="H32" s="325">
        <v>30</v>
      </c>
      <c r="I32" s="338">
        <v>56.66</v>
      </c>
      <c r="J32" s="57">
        <v>56.67</v>
      </c>
      <c r="K32" s="57"/>
      <c r="L32" s="393"/>
      <c r="M32" s="304" t="s">
        <v>58</v>
      </c>
      <c r="N32" s="149">
        <v>100</v>
      </c>
      <c r="O32" s="296">
        <v>100</v>
      </c>
      <c r="P32" s="292">
        <v>100</v>
      </c>
      <c r="Q32" s="292">
        <v>80</v>
      </c>
      <c r="R32" s="325">
        <v>100</v>
      </c>
      <c r="S32" s="325">
        <v>100</v>
      </c>
      <c r="T32" s="325">
        <v>100</v>
      </c>
      <c r="U32" s="325"/>
      <c r="V32" s="391"/>
      <c r="W32" s="304" t="s">
        <v>58</v>
      </c>
      <c r="X32" s="148">
        <v>100</v>
      </c>
      <c r="Y32" s="296">
        <v>100</v>
      </c>
      <c r="Z32" s="291">
        <v>100</v>
      </c>
      <c r="AA32" s="291">
        <v>100</v>
      </c>
      <c r="AB32" s="165">
        <v>100</v>
      </c>
      <c r="AC32" s="165">
        <v>100</v>
      </c>
      <c r="AD32" s="325">
        <v>100</v>
      </c>
      <c r="AE32" s="325"/>
      <c r="AF32" s="391"/>
      <c r="AG32" s="304" t="s">
        <v>58</v>
      </c>
      <c r="AH32" s="148">
        <v>150</v>
      </c>
      <c r="AI32" s="302">
        <v>135</v>
      </c>
      <c r="AJ32" s="299">
        <v>89</v>
      </c>
      <c r="AK32" s="299">
        <v>81</v>
      </c>
      <c r="AL32" s="325">
        <v>93</v>
      </c>
      <c r="AM32" s="325">
        <v>92</v>
      </c>
      <c r="AN32" s="325">
        <v>92</v>
      </c>
      <c r="AO32" s="325"/>
      <c r="AP32" s="391"/>
      <c r="AQ32" s="40"/>
      <c r="AR32" s="40"/>
      <c r="AS32" s="40"/>
      <c r="AT32" s="40"/>
      <c r="AW32" s="40"/>
      <c r="AZ32" s="40"/>
      <c r="BA32" s="40"/>
      <c r="BB32" s="40"/>
      <c r="BC32" s="40"/>
      <c r="BD32" s="40"/>
      <c r="BG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</row>
    <row r="33" spans="1:72" x14ac:dyDescent="0.25">
      <c r="A33" s="41" t="s">
        <v>149</v>
      </c>
      <c r="B33" s="59">
        <v>12</v>
      </c>
      <c r="C33" s="304" t="s">
        <v>58</v>
      </c>
      <c r="D33" s="148">
        <v>81.8</v>
      </c>
      <c r="E33" s="302">
        <v>91.66</v>
      </c>
      <c r="F33" s="292">
        <v>66.66</v>
      </c>
      <c r="G33" s="292">
        <v>0</v>
      </c>
      <c r="H33" s="325">
        <v>8.33</v>
      </c>
      <c r="I33" s="338">
        <v>86.11</v>
      </c>
      <c r="J33" s="57">
        <v>86.11</v>
      </c>
      <c r="K33" s="57"/>
      <c r="L33" s="393"/>
      <c r="M33" s="304" t="s">
        <v>58</v>
      </c>
      <c r="N33" s="149">
        <v>97.7</v>
      </c>
      <c r="O33" s="296">
        <v>100</v>
      </c>
      <c r="P33" s="292">
        <v>100</v>
      </c>
      <c r="Q33" s="292">
        <v>25</v>
      </c>
      <c r="R33" s="325">
        <v>100</v>
      </c>
      <c r="S33" s="325">
        <v>100</v>
      </c>
      <c r="T33" s="325">
        <v>100</v>
      </c>
      <c r="U33" s="325"/>
      <c r="V33" s="391"/>
      <c r="W33" s="304" t="s">
        <v>58</v>
      </c>
      <c r="X33" s="148">
        <v>100</v>
      </c>
      <c r="Y33" s="296">
        <v>100</v>
      </c>
      <c r="Z33" s="291">
        <v>100</v>
      </c>
      <c r="AA33" s="291">
        <v>91.66</v>
      </c>
      <c r="AB33" s="165">
        <v>100</v>
      </c>
      <c r="AC33" s="165">
        <v>100</v>
      </c>
      <c r="AD33" s="325">
        <v>100</v>
      </c>
      <c r="AE33" s="325"/>
      <c r="AF33" s="391"/>
      <c r="AG33" s="304" t="s">
        <v>58</v>
      </c>
      <c r="AH33" s="148">
        <v>119.67</v>
      </c>
      <c r="AI33" s="302">
        <v>105</v>
      </c>
      <c r="AJ33" s="299">
        <v>107.92</v>
      </c>
      <c r="AK33" s="299">
        <v>55.42</v>
      </c>
      <c r="AL33" s="325">
        <v>107.92</v>
      </c>
      <c r="AM33" s="325">
        <v>107.08</v>
      </c>
      <c r="AN33" s="325">
        <v>107.08</v>
      </c>
      <c r="AO33" s="325"/>
      <c r="AP33" s="391"/>
      <c r="AQ33" s="40"/>
      <c r="AR33" s="40"/>
      <c r="AS33" s="40"/>
      <c r="AT33" s="40"/>
      <c r="AW33" s="40"/>
      <c r="AZ33" s="40"/>
      <c r="BA33" s="40"/>
      <c r="BB33" s="40"/>
      <c r="BC33" s="40"/>
      <c r="BD33" s="40"/>
      <c r="BG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</row>
    <row r="34" spans="1:72" x14ac:dyDescent="0.25">
      <c r="A34" s="56" t="s">
        <v>142</v>
      </c>
      <c r="B34" s="59">
        <v>22</v>
      </c>
      <c r="C34" s="304" t="s">
        <v>58</v>
      </c>
      <c r="D34" s="148">
        <v>84.21</v>
      </c>
      <c r="E34" s="302">
        <v>100</v>
      </c>
      <c r="F34" s="292">
        <v>0</v>
      </c>
      <c r="G34" s="292">
        <v>0</v>
      </c>
      <c r="H34" s="325">
        <v>0</v>
      </c>
      <c r="I34" s="338">
        <v>33.33</v>
      </c>
      <c r="J34" s="338">
        <v>33.33</v>
      </c>
      <c r="K34" s="55"/>
      <c r="L34" s="393"/>
      <c r="M34" s="304" t="s">
        <v>58</v>
      </c>
      <c r="N34" s="148">
        <v>100</v>
      </c>
      <c r="O34" s="296">
        <v>100</v>
      </c>
      <c r="P34" s="292">
        <v>13.64</v>
      </c>
      <c r="Q34" s="292">
        <v>13.6</v>
      </c>
      <c r="R34" s="325">
        <v>13.64</v>
      </c>
      <c r="S34" s="325">
        <v>100</v>
      </c>
      <c r="T34" s="325">
        <v>100</v>
      </c>
      <c r="U34" s="325"/>
      <c r="V34" s="391"/>
      <c r="W34" s="304" t="s">
        <v>58</v>
      </c>
      <c r="X34" s="148">
        <v>100</v>
      </c>
      <c r="Y34" s="296">
        <v>100</v>
      </c>
      <c r="Z34" s="291">
        <v>100</v>
      </c>
      <c r="AA34" s="291">
        <v>100</v>
      </c>
      <c r="AB34" s="165">
        <v>100</v>
      </c>
      <c r="AC34" s="165">
        <v>100</v>
      </c>
      <c r="AD34" s="325">
        <v>100</v>
      </c>
      <c r="AE34" s="325"/>
      <c r="AF34" s="391"/>
      <c r="AG34" s="304" t="s">
        <v>58</v>
      </c>
      <c r="AH34" s="148">
        <v>42.11</v>
      </c>
      <c r="AI34" s="302">
        <v>50</v>
      </c>
      <c r="AJ34" s="299">
        <v>16.36</v>
      </c>
      <c r="AK34" s="299">
        <v>16.36</v>
      </c>
      <c r="AL34" s="325">
        <v>16.36</v>
      </c>
      <c r="AM34" s="325">
        <v>28.33</v>
      </c>
      <c r="AN34" s="325">
        <v>28.33</v>
      </c>
      <c r="AO34" s="325"/>
      <c r="AP34" s="391"/>
      <c r="AQ34" s="40"/>
      <c r="AR34" s="40"/>
      <c r="AS34" s="40"/>
      <c r="AT34" s="40"/>
      <c r="AW34" s="40"/>
      <c r="AZ34" s="40"/>
      <c r="BA34" s="40"/>
      <c r="BB34" s="40"/>
      <c r="BC34" s="40"/>
      <c r="BD34" s="40"/>
      <c r="BG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</row>
    <row r="35" spans="1:72" x14ac:dyDescent="0.25">
      <c r="A35" s="41" t="s">
        <v>148</v>
      </c>
      <c r="B35" s="59">
        <v>13</v>
      </c>
      <c r="C35" s="304" t="s">
        <v>58</v>
      </c>
      <c r="D35" s="148">
        <v>61.54</v>
      </c>
      <c r="E35" s="302">
        <v>100</v>
      </c>
      <c r="F35" s="292">
        <v>61.53</v>
      </c>
      <c r="G35" s="292">
        <v>15.38</v>
      </c>
      <c r="H35" s="325">
        <v>50</v>
      </c>
      <c r="I35" s="338">
        <v>90.91</v>
      </c>
      <c r="J35" s="338">
        <v>72.72</v>
      </c>
      <c r="K35" s="55"/>
      <c r="L35" s="393"/>
      <c r="M35" s="304" t="s">
        <v>58</v>
      </c>
      <c r="N35" s="149">
        <v>76.900000000000006</v>
      </c>
      <c r="O35" s="296">
        <v>100</v>
      </c>
      <c r="P35" s="292">
        <v>100</v>
      </c>
      <c r="Q35" s="292">
        <v>69.23</v>
      </c>
      <c r="R35" s="325">
        <v>100</v>
      </c>
      <c r="S35" s="325">
        <v>100</v>
      </c>
      <c r="T35" s="325">
        <v>100</v>
      </c>
      <c r="U35" s="325"/>
      <c r="V35" s="391"/>
      <c r="W35" s="304" t="s">
        <v>58</v>
      </c>
      <c r="X35" s="148">
        <v>92.3</v>
      </c>
      <c r="Y35" s="296">
        <v>100</v>
      </c>
      <c r="Z35" s="291">
        <v>100</v>
      </c>
      <c r="AA35" s="291">
        <v>100</v>
      </c>
      <c r="AB35" s="165">
        <v>100</v>
      </c>
      <c r="AC35" s="165">
        <v>100</v>
      </c>
      <c r="AD35" s="325">
        <v>100</v>
      </c>
      <c r="AE35" s="325"/>
      <c r="AF35" s="391"/>
      <c r="AG35" s="304" t="s">
        <v>58</v>
      </c>
      <c r="AH35" s="148">
        <v>43.08</v>
      </c>
      <c r="AI35" s="302">
        <v>50</v>
      </c>
      <c r="AJ35" s="299">
        <v>33.46</v>
      </c>
      <c r="AK35" s="299">
        <v>23.46</v>
      </c>
      <c r="AL35" s="325">
        <v>34.17</v>
      </c>
      <c r="AM35" s="325">
        <v>35</v>
      </c>
      <c r="AN35" s="325">
        <v>35</v>
      </c>
      <c r="AO35" s="325"/>
      <c r="AP35" s="391"/>
      <c r="AQ35" s="40"/>
      <c r="AR35" s="40"/>
      <c r="AS35" s="40"/>
      <c r="AT35" s="40"/>
      <c r="AW35" s="40"/>
      <c r="AZ35" s="40"/>
      <c r="BA35" s="40"/>
      <c r="BB35" s="40"/>
      <c r="BC35" s="40"/>
      <c r="BD35" s="40"/>
      <c r="BG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</row>
    <row r="36" spans="1:72" s="40" customFormat="1" x14ac:dyDescent="0.25">
      <c r="A36" s="286" t="s">
        <v>176</v>
      </c>
      <c r="B36" s="59">
        <v>7</v>
      </c>
      <c r="C36" s="304" t="s">
        <v>58</v>
      </c>
      <c r="D36" s="148" t="s">
        <v>58</v>
      </c>
      <c r="E36" s="308">
        <v>100</v>
      </c>
      <c r="F36" s="292">
        <v>100</v>
      </c>
      <c r="G36" s="292">
        <v>100</v>
      </c>
      <c r="H36" s="325">
        <v>100</v>
      </c>
      <c r="I36" s="325">
        <v>100</v>
      </c>
      <c r="J36" s="338">
        <v>100</v>
      </c>
      <c r="K36" s="166"/>
      <c r="L36" s="393"/>
      <c r="M36" s="305" t="s">
        <v>58</v>
      </c>
      <c r="N36" s="287" t="s">
        <v>58</v>
      </c>
      <c r="O36" s="296">
        <v>100</v>
      </c>
      <c r="P36" s="293">
        <v>100</v>
      </c>
      <c r="Q36" s="293">
        <v>100</v>
      </c>
      <c r="R36" s="325">
        <v>100</v>
      </c>
      <c r="S36" s="325">
        <v>100</v>
      </c>
      <c r="T36" s="325">
        <v>100</v>
      </c>
      <c r="U36" s="325"/>
      <c r="V36" s="391"/>
      <c r="W36" s="305" t="s">
        <v>58</v>
      </c>
      <c r="X36" s="287" t="s">
        <v>58</v>
      </c>
      <c r="Y36" s="296">
        <v>100</v>
      </c>
      <c r="Z36" s="292">
        <v>100</v>
      </c>
      <c r="AA36" s="292">
        <v>100</v>
      </c>
      <c r="AB36" s="165">
        <v>100</v>
      </c>
      <c r="AC36" s="165">
        <v>100</v>
      </c>
      <c r="AD36" s="325">
        <v>100</v>
      </c>
      <c r="AE36" s="325"/>
      <c r="AF36" s="391"/>
      <c r="AG36" s="305" t="s">
        <v>58</v>
      </c>
      <c r="AH36" s="287" t="s">
        <v>58</v>
      </c>
      <c r="AI36" s="302">
        <v>50</v>
      </c>
      <c r="AJ36" s="300">
        <v>50</v>
      </c>
      <c r="AK36" s="300">
        <v>50</v>
      </c>
      <c r="AL36" s="325">
        <v>50</v>
      </c>
      <c r="AM36" s="325">
        <v>50</v>
      </c>
      <c r="AN36" s="325">
        <v>50</v>
      </c>
      <c r="AO36" s="325"/>
      <c r="AP36" s="391"/>
    </row>
    <row r="37" spans="1:72" x14ac:dyDescent="0.25">
      <c r="A37" s="41" t="s">
        <v>60</v>
      </c>
      <c r="B37" s="59">
        <v>14</v>
      </c>
      <c r="C37" s="304" t="s">
        <v>58</v>
      </c>
      <c r="D37" s="148">
        <v>100</v>
      </c>
      <c r="E37" s="302">
        <v>100</v>
      </c>
      <c r="F37" s="292">
        <v>42.86</v>
      </c>
      <c r="G37" s="292">
        <v>15.38</v>
      </c>
      <c r="H37" s="325">
        <v>46.15</v>
      </c>
      <c r="I37" s="338">
        <v>46.15</v>
      </c>
      <c r="J37" s="338">
        <v>50</v>
      </c>
      <c r="K37" s="55"/>
      <c r="L37" s="393"/>
      <c r="M37" s="304" t="s">
        <v>58</v>
      </c>
      <c r="N37" s="149">
        <v>100</v>
      </c>
      <c r="O37" s="375">
        <v>100</v>
      </c>
      <c r="P37" s="292">
        <v>92.86</v>
      </c>
      <c r="Q37" s="292">
        <v>46.15</v>
      </c>
      <c r="R37" s="325">
        <v>92.3</v>
      </c>
      <c r="S37" s="325">
        <v>84.62</v>
      </c>
      <c r="T37" s="325">
        <v>91.66</v>
      </c>
      <c r="U37" s="325"/>
      <c r="V37" s="391"/>
      <c r="W37" s="304" t="s">
        <v>58</v>
      </c>
      <c r="X37" s="148">
        <v>100</v>
      </c>
      <c r="Y37" s="375">
        <v>100</v>
      </c>
      <c r="Z37" s="292">
        <v>100</v>
      </c>
      <c r="AA37" s="292">
        <v>100</v>
      </c>
      <c r="AB37" s="165">
        <v>100</v>
      </c>
      <c r="AC37" s="165">
        <v>100</v>
      </c>
      <c r="AD37" s="325">
        <v>100</v>
      </c>
      <c r="AE37" s="325"/>
      <c r="AF37" s="391"/>
      <c r="AG37" s="304" t="s">
        <v>58</v>
      </c>
      <c r="AH37" s="148">
        <v>50</v>
      </c>
      <c r="AI37" s="302">
        <v>50</v>
      </c>
      <c r="AJ37" s="299">
        <v>28.57</v>
      </c>
      <c r="AK37" s="299">
        <v>21.15</v>
      </c>
      <c r="AL37" s="325">
        <v>28.85</v>
      </c>
      <c r="AM37" s="325">
        <v>28.08</v>
      </c>
      <c r="AN37" s="325">
        <v>28.08</v>
      </c>
      <c r="AO37" s="325"/>
      <c r="AP37" s="391"/>
      <c r="AQ37" s="40"/>
      <c r="AR37" s="40"/>
      <c r="AS37" s="40"/>
      <c r="AT37" s="40"/>
      <c r="AW37" s="40"/>
      <c r="AZ37" s="40"/>
      <c r="BA37" s="40"/>
      <c r="BB37" s="40"/>
      <c r="BC37" s="40"/>
      <c r="BD37" s="40"/>
      <c r="BG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</row>
    <row r="38" spans="1:72" x14ac:dyDescent="0.25">
      <c r="A38" s="376" t="s">
        <v>185</v>
      </c>
      <c r="B38" s="59">
        <v>1</v>
      </c>
      <c r="C38" s="304" t="s">
        <v>58</v>
      </c>
      <c r="D38" s="384"/>
      <c r="E38" s="385"/>
      <c r="F38" s="386"/>
      <c r="G38" s="384"/>
      <c r="H38" s="384"/>
      <c r="I38" s="384"/>
      <c r="J38" s="338">
        <v>50</v>
      </c>
      <c r="K38" s="377"/>
      <c r="L38" s="380"/>
      <c r="M38" s="304" t="s">
        <v>58</v>
      </c>
      <c r="N38" s="384"/>
      <c r="O38" s="385"/>
      <c r="P38" s="386"/>
      <c r="Q38" s="384"/>
      <c r="R38" s="384"/>
      <c r="S38" s="384"/>
      <c r="T38" s="325">
        <v>100</v>
      </c>
      <c r="U38" s="377"/>
      <c r="V38" s="380"/>
      <c r="W38" s="304" t="s">
        <v>58</v>
      </c>
      <c r="X38" s="384"/>
      <c r="Y38" s="385"/>
      <c r="Z38" s="386"/>
      <c r="AA38" s="384"/>
      <c r="AB38" s="384"/>
      <c r="AC38" s="384"/>
      <c r="AD38" s="325">
        <v>100</v>
      </c>
      <c r="AE38" s="377"/>
      <c r="AF38" s="380"/>
      <c r="AG38" s="304" t="s">
        <v>58</v>
      </c>
      <c r="AH38" s="384"/>
      <c r="AI38" s="385"/>
      <c r="AJ38" s="386"/>
      <c r="AK38" s="384"/>
      <c r="AL38" s="384"/>
      <c r="AM38" s="384"/>
      <c r="AN38" s="325">
        <v>60</v>
      </c>
      <c r="AO38" s="377"/>
      <c r="AP38" s="380"/>
      <c r="AR38" s="40"/>
      <c r="AS38" s="40"/>
      <c r="AT38" s="40"/>
      <c r="AW38" s="40"/>
      <c r="AZ38" s="40"/>
      <c r="BA38" s="40"/>
      <c r="BB38" s="40"/>
      <c r="BC38" s="40"/>
      <c r="BD38" s="40"/>
      <c r="BG38" s="40"/>
      <c r="BI38" s="40"/>
      <c r="BJ38" s="40"/>
      <c r="BM38" s="40"/>
      <c r="BN38" s="40"/>
      <c r="BO38" s="40"/>
      <c r="BP38" s="40"/>
      <c r="BQ38" s="40"/>
      <c r="BR38" s="40"/>
      <c r="BS38" s="40"/>
      <c r="BT38" s="40"/>
    </row>
    <row r="39" spans="1:72" s="40" customFormat="1" x14ac:dyDescent="0.25">
      <c r="A39" s="417" t="s">
        <v>186</v>
      </c>
      <c r="B39" s="59">
        <v>1</v>
      </c>
      <c r="C39" s="304" t="s">
        <v>58</v>
      </c>
      <c r="D39" s="418"/>
      <c r="E39" s="419"/>
      <c r="F39" s="420"/>
      <c r="G39" s="418"/>
      <c r="H39" s="418"/>
      <c r="I39" s="418"/>
      <c r="J39" s="421">
        <v>100</v>
      </c>
      <c r="K39" s="422"/>
      <c r="L39" s="423"/>
      <c r="M39" s="304" t="s">
        <v>58</v>
      </c>
      <c r="N39" s="418"/>
      <c r="O39" s="419"/>
      <c r="P39" s="420"/>
      <c r="Q39" s="418"/>
      <c r="R39" s="418"/>
      <c r="S39" s="418"/>
      <c r="T39" s="424">
        <v>100</v>
      </c>
      <c r="U39" s="422"/>
      <c r="V39" s="423"/>
      <c r="W39" s="304" t="s">
        <v>58</v>
      </c>
      <c r="X39" s="418"/>
      <c r="Y39" s="419"/>
      <c r="Z39" s="420"/>
      <c r="AA39" s="418"/>
      <c r="AB39" s="418"/>
      <c r="AC39" s="418"/>
      <c r="AD39" s="325">
        <v>100</v>
      </c>
      <c r="AE39" s="422"/>
      <c r="AF39" s="423"/>
      <c r="AG39" s="304" t="s">
        <v>58</v>
      </c>
      <c r="AH39" s="418"/>
      <c r="AI39" s="419"/>
      <c r="AJ39" s="420"/>
      <c r="AK39" s="418"/>
      <c r="AL39" s="418"/>
      <c r="AM39" s="418"/>
      <c r="AN39" s="424">
        <v>70</v>
      </c>
      <c r="AO39" s="422"/>
      <c r="AP39" s="423"/>
    </row>
    <row r="40" spans="1:72" ht="15.75" thickBot="1" x14ac:dyDescent="0.3">
      <c r="A40" s="378" t="s">
        <v>187</v>
      </c>
      <c r="B40" s="6">
        <v>1</v>
      </c>
      <c r="C40" s="290" t="s">
        <v>58</v>
      </c>
      <c r="D40" s="387"/>
      <c r="E40" s="388"/>
      <c r="F40" s="389"/>
      <c r="G40" s="387"/>
      <c r="H40" s="387"/>
      <c r="I40" s="387"/>
      <c r="J40" s="416">
        <v>0</v>
      </c>
      <c r="K40" s="379"/>
      <c r="L40" s="381"/>
      <c r="M40" s="290" t="s">
        <v>58</v>
      </c>
      <c r="N40" s="387"/>
      <c r="O40" s="388"/>
      <c r="P40" s="389"/>
      <c r="Q40" s="387"/>
      <c r="R40" s="387"/>
      <c r="S40" s="387"/>
      <c r="T40" s="416">
        <v>100</v>
      </c>
      <c r="U40" s="379"/>
      <c r="V40" s="381"/>
      <c r="W40" s="290" t="s">
        <v>58</v>
      </c>
      <c r="X40" s="387"/>
      <c r="Y40" s="388"/>
      <c r="Z40" s="389"/>
      <c r="AA40" s="387"/>
      <c r="AB40" s="387"/>
      <c r="AC40" s="387"/>
      <c r="AD40" s="416">
        <v>100</v>
      </c>
      <c r="AE40" s="379"/>
      <c r="AF40" s="381"/>
      <c r="AG40" s="290" t="s">
        <v>58</v>
      </c>
      <c r="AH40" s="387"/>
      <c r="AI40" s="388"/>
      <c r="AJ40" s="389"/>
      <c r="AK40" s="387"/>
      <c r="AL40" s="387"/>
      <c r="AM40" s="387"/>
      <c r="AN40" s="416">
        <v>37.5</v>
      </c>
      <c r="AO40" s="379"/>
      <c r="AP40" s="381"/>
      <c r="AR40" s="40"/>
      <c r="AS40" s="40"/>
      <c r="AT40" s="40"/>
      <c r="AW40" s="40"/>
      <c r="AZ40" s="40"/>
      <c r="BA40" s="40"/>
      <c r="BB40" s="40"/>
      <c r="BC40" s="40"/>
      <c r="BD40" s="40"/>
      <c r="BG40" s="40"/>
      <c r="BI40" s="40"/>
      <c r="BJ40" s="40"/>
      <c r="BM40" s="40"/>
    </row>
    <row r="41" spans="1:72" x14ac:dyDescent="0.25">
      <c r="N41" s="40"/>
      <c r="O41" s="40"/>
      <c r="P41" s="40"/>
      <c r="AR41" s="40"/>
      <c r="BM41" s="40"/>
    </row>
    <row r="42" spans="1:72" x14ac:dyDescent="0.25">
      <c r="N42" s="40"/>
      <c r="O42" s="40"/>
      <c r="P42" s="40"/>
      <c r="AR42" s="40"/>
      <c r="BM42" s="40"/>
    </row>
    <row r="43" spans="1:72" x14ac:dyDescent="0.25">
      <c r="N43" s="40"/>
      <c r="O43" s="40"/>
      <c r="P43" s="40"/>
      <c r="X43" s="40"/>
      <c r="Y43" s="40"/>
      <c r="Z43" s="40"/>
      <c r="AB43" s="40"/>
      <c r="AF43" s="40"/>
      <c r="AG43" s="40"/>
      <c r="AH43" s="40"/>
      <c r="AI43" s="74"/>
      <c r="AJ43" s="40"/>
      <c r="AL43" s="40"/>
      <c r="AP43" s="40"/>
      <c r="AQ43" s="40"/>
      <c r="AR43" s="40"/>
      <c r="AS43" s="74"/>
      <c r="AX43"/>
      <c r="AY43"/>
      <c r="AZ43" s="40"/>
      <c r="BA43" s="40"/>
    </row>
    <row r="44" spans="1:72" x14ac:dyDescent="0.25">
      <c r="N44" s="40"/>
      <c r="O44" s="40"/>
      <c r="P44" s="40"/>
      <c r="X44" s="40"/>
      <c r="Y44" s="40"/>
      <c r="Z44" s="40"/>
      <c r="AB44" s="40"/>
      <c r="AF44" s="40"/>
      <c r="AG44" s="40"/>
      <c r="AH44" s="40"/>
      <c r="AI44" s="74"/>
      <c r="AJ44" s="40"/>
      <c r="AL44" s="40"/>
      <c r="AP44" s="40"/>
      <c r="AQ44" s="40"/>
      <c r="AR44" s="40"/>
      <c r="AS44" s="74"/>
      <c r="AX44"/>
      <c r="AY44"/>
      <c r="AZ44" s="40"/>
      <c r="BA44" s="40"/>
    </row>
    <row r="45" spans="1:72" x14ac:dyDescent="0.25">
      <c r="N45" s="40"/>
      <c r="O45" s="40"/>
      <c r="P45" s="40"/>
      <c r="X45" s="40"/>
      <c r="Y45" s="40"/>
      <c r="Z45" s="40"/>
      <c r="AB45" s="40"/>
      <c r="AF45" s="40"/>
      <c r="AG45" s="40"/>
      <c r="AH45" s="40"/>
      <c r="AI45" s="74"/>
      <c r="AJ45" s="40"/>
      <c r="AL45" s="40"/>
      <c r="AP45" s="40"/>
      <c r="AQ45" s="40"/>
      <c r="AR45" s="40"/>
      <c r="AS45" s="74"/>
      <c r="AX45"/>
      <c r="AY45"/>
      <c r="AZ45" s="40"/>
      <c r="BA45" s="40"/>
    </row>
    <row r="46" spans="1:72" x14ac:dyDescent="0.25">
      <c r="N46" s="40"/>
      <c r="O46" s="40"/>
      <c r="P46" s="40"/>
      <c r="X46" s="40"/>
      <c r="Y46" s="40"/>
      <c r="Z46" s="40"/>
      <c r="AB46" s="40"/>
      <c r="AF46" s="40"/>
      <c r="AG46" s="40"/>
      <c r="AH46" s="40"/>
      <c r="AI46" s="74"/>
      <c r="AJ46" s="40"/>
      <c r="AL46" s="40"/>
      <c r="AP46" s="40"/>
      <c r="AQ46" s="40"/>
      <c r="AR46" s="40"/>
      <c r="AS46" s="74"/>
      <c r="AX46"/>
      <c r="AY46"/>
      <c r="AZ46" s="40"/>
      <c r="BA46" s="40"/>
    </row>
    <row r="47" spans="1:72" x14ac:dyDescent="0.25">
      <c r="N47" s="40"/>
      <c r="O47" s="40"/>
      <c r="P47" s="40"/>
      <c r="X47" s="40"/>
      <c r="Y47" s="40"/>
      <c r="Z47" s="40"/>
      <c r="AB47" s="40"/>
      <c r="AF47" s="40"/>
      <c r="AG47" s="40"/>
      <c r="AH47" s="40"/>
      <c r="AI47" s="74"/>
      <c r="AJ47" s="40"/>
      <c r="AL47" s="40"/>
      <c r="AP47" s="40"/>
      <c r="AQ47" s="40"/>
      <c r="AR47" s="40"/>
      <c r="AS47" s="74"/>
      <c r="AX47"/>
      <c r="AY47"/>
      <c r="AZ47" s="40"/>
      <c r="BA47" s="40"/>
    </row>
    <row r="48" spans="1:72" x14ac:dyDescent="0.25">
      <c r="N48" s="40"/>
      <c r="O48" s="40"/>
      <c r="P48" s="40"/>
      <c r="X48" s="40"/>
      <c r="Y48" s="40"/>
      <c r="Z48" s="40"/>
      <c r="AB48" s="40"/>
      <c r="AF48" s="40"/>
      <c r="AG48" s="40"/>
      <c r="AH48" s="40"/>
      <c r="AI48" s="74"/>
      <c r="AJ48" s="40"/>
      <c r="AL48" s="40"/>
      <c r="AP48" s="40"/>
      <c r="AQ48" s="40"/>
      <c r="AR48" s="40"/>
      <c r="AS48" s="74"/>
      <c r="AX48"/>
      <c r="AY48"/>
      <c r="AZ48" s="40"/>
      <c r="BA48" s="40"/>
    </row>
    <row r="49" spans="14:53" x14ac:dyDescent="0.25">
      <c r="N49" s="40"/>
      <c r="O49" s="40"/>
      <c r="P49" s="40"/>
      <c r="X49" s="40"/>
      <c r="Y49" s="40"/>
      <c r="Z49" s="40"/>
      <c r="AB49" s="40"/>
      <c r="AF49" s="40"/>
      <c r="AG49" s="40"/>
      <c r="AH49" s="40"/>
      <c r="AI49" s="74"/>
      <c r="AJ49" s="40"/>
      <c r="AL49" s="40"/>
      <c r="AP49" s="40"/>
      <c r="AQ49" s="40"/>
      <c r="AR49" s="40"/>
      <c r="AS49" s="74"/>
      <c r="AX49"/>
      <c r="AY49"/>
      <c r="AZ49" s="40"/>
      <c r="BA49" s="40"/>
    </row>
    <row r="50" spans="14:53" x14ac:dyDescent="0.25">
      <c r="N50" s="40"/>
      <c r="O50" s="40"/>
      <c r="P50" s="40"/>
      <c r="X50" s="40"/>
      <c r="Y50" s="40"/>
      <c r="Z50" s="40"/>
      <c r="AB50" s="40"/>
      <c r="AF50" s="40"/>
      <c r="AG50" s="40"/>
      <c r="AH50" s="40"/>
      <c r="AI50" s="74"/>
      <c r="AJ50" s="40"/>
      <c r="AL50" s="40"/>
      <c r="AP50" s="40"/>
      <c r="AQ50" s="40"/>
      <c r="AR50" s="40"/>
      <c r="AS50" s="74"/>
      <c r="AX50"/>
      <c r="AY50"/>
      <c r="AZ50" s="40"/>
      <c r="BA50" s="40"/>
    </row>
    <row r="51" spans="14:53" x14ac:dyDescent="0.25">
      <c r="N51" s="40"/>
      <c r="O51" s="40"/>
      <c r="P51" s="40"/>
      <c r="X51" s="40"/>
      <c r="Y51" s="40"/>
      <c r="Z51" s="40"/>
      <c r="AB51" s="40"/>
      <c r="AF51" s="40"/>
      <c r="AG51" s="40"/>
      <c r="AH51" s="40"/>
      <c r="AI51" s="74"/>
      <c r="AJ51" s="40"/>
      <c r="AL51" s="40"/>
      <c r="AP51" s="40"/>
      <c r="AQ51" s="40"/>
      <c r="AR51" s="40"/>
      <c r="AS51" s="74"/>
      <c r="AX51"/>
      <c r="AY51"/>
      <c r="AZ51" s="40"/>
      <c r="BA51" s="40"/>
    </row>
    <row r="52" spans="14:53" x14ac:dyDescent="0.25">
      <c r="N52" s="40"/>
      <c r="O52" s="40"/>
      <c r="P52" s="40"/>
      <c r="X52" s="40"/>
      <c r="Y52" s="40"/>
      <c r="Z52" s="40"/>
      <c r="AB52" s="40"/>
      <c r="AF52" s="40"/>
      <c r="AG52" s="40"/>
      <c r="AH52" s="40"/>
      <c r="AI52" s="74"/>
      <c r="AJ52" s="40"/>
      <c r="AL52" s="40"/>
      <c r="AP52" s="40"/>
      <c r="AQ52" s="40"/>
      <c r="AR52" s="40"/>
      <c r="AS52" s="74"/>
      <c r="AX52"/>
      <c r="AY52"/>
      <c r="AZ52" s="40"/>
      <c r="BA52" s="40"/>
    </row>
    <row r="53" spans="14:53" x14ac:dyDescent="0.25">
      <c r="N53" s="40"/>
      <c r="O53" s="40"/>
      <c r="P53" s="40"/>
      <c r="X53" s="40"/>
      <c r="Y53" s="40"/>
      <c r="Z53" s="40"/>
      <c r="AB53" s="40"/>
      <c r="AF53" s="40"/>
      <c r="AG53" s="40"/>
      <c r="AH53" s="40"/>
      <c r="AI53" s="74"/>
      <c r="AJ53" s="40"/>
      <c r="AL53" s="40"/>
      <c r="AP53" s="40"/>
      <c r="AQ53" s="40"/>
      <c r="AR53" s="40"/>
      <c r="AS53" s="74"/>
      <c r="AX53"/>
      <c r="AY53"/>
      <c r="AZ53" s="40"/>
      <c r="BA53" s="40"/>
    </row>
    <row r="54" spans="14:53" x14ac:dyDescent="0.25">
      <c r="N54" s="40"/>
      <c r="O54" s="40"/>
      <c r="P54" s="40"/>
      <c r="X54" s="40"/>
      <c r="Y54" s="40"/>
      <c r="Z54" s="40"/>
      <c r="AB54" s="40"/>
      <c r="AF54" s="40"/>
      <c r="AG54" s="40"/>
      <c r="AH54" s="40"/>
      <c r="AI54" s="74"/>
      <c r="AJ54" s="40"/>
      <c r="AL54" s="40"/>
      <c r="AP54" s="40"/>
      <c r="AQ54" s="40"/>
      <c r="AR54" s="40"/>
      <c r="AS54" s="74"/>
      <c r="AX54"/>
      <c r="AY54"/>
      <c r="AZ54" s="40"/>
      <c r="BA54" s="40"/>
    </row>
    <row r="55" spans="14:53" x14ac:dyDescent="0.25">
      <c r="N55" s="40"/>
      <c r="O55" s="40"/>
      <c r="P55" s="40"/>
      <c r="X55" s="40"/>
      <c r="Y55" s="40"/>
      <c r="Z55" s="40"/>
      <c r="AB55" s="40"/>
      <c r="AF55" s="40"/>
      <c r="AG55" s="40"/>
      <c r="AH55" s="40"/>
      <c r="AI55" s="74"/>
      <c r="AJ55" s="40"/>
      <c r="AL55" s="40"/>
      <c r="AP55" s="40"/>
      <c r="AQ55" s="40"/>
      <c r="AR55" s="40"/>
      <c r="AS55" s="74"/>
      <c r="AX55"/>
      <c r="AY55"/>
      <c r="AZ55" s="40"/>
      <c r="BA55" s="40"/>
    </row>
    <row r="56" spans="14:53" x14ac:dyDescent="0.25">
      <c r="N56" s="40"/>
      <c r="O56" s="40"/>
      <c r="P56" s="40"/>
      <c r="X56" s="40"/>
      <c r="Y56" s="40"/>
      <c r="Z56" s="40"/>
      <c r="AB56" s="40"/>
      <c r="AF56" s="40"/>
      <c r="AG56" s="40"/>
      <c r="AH56" s="40"/>
      <c r="AI56" s="74"/>
      <c r="AJ56" s="40"/>
      <c r="AL56" s="40"/>
      <c r="AP56" s="40"/>
      <c r="AQ56" s="40"/>
      <c r="AR56" s="40"/>
      <c r="AS56" s="74"/>
      <c r="AX56"/>
      <c r="AY56"/>
      <c r="AZ56" s="40"/>
      <c r="BA56" s="40"/>
    </row>
    <row r="57" spans="14:53" x14ac:dyDescent="0.25">
      <c r="N57" s="40"/>
      <c r="O57" s="40"/>
      <c r="P57" s="40"/>
      <c r="X57" s="40"/>
      <c r="Y57" s="40"/>
      <c r="Z57" s="40"/>
      <c r="AB57" s="40"/>
      <c r="AF57" s="40"/>
      <c r="AG57" s="40"/>
      <c r="AH57" s="40"/>
      <c r="AI57" s="74"/>
      <c r="AJ57" s="40"/>
      <c r="AL57" s="40"/>
      <c r="AP57" s="40"/>
      <c r="AQ57" s="40"/>
      <c r="AR57" s="40"/>
      <c r="AS57" s="74"/>
      <c r="AX57"/>
      <c r="AY57"/>
      <c r="AZ57" s="40"/>
      <c r="BA57" s="40"/>
    </row>
    <row r="58" spans="14:53" x14ac:dyDescent="0.25">
      <c r="N58" s="40"/>
      <c r="O58" s="40"/>
      <c r="P58" s="40"/>
      <c r="X58" s="40"/>
      <c r="Y58" s="40"/>
      <c r="Z58" s="40"/>
      <c r="AB58" s="40"/>
      <c r="AF58" s="40"/>
      <c r="AG58" s="40"/>
      <c r="AH58" s="40"/>
      <c r="AI58" s="74"/>
      <c r="AJ58" s="40"/>
      <c r="AL58" s="40"/>
      <c r="AP58" s="40"/>
      <c r="AQ58" s="40"/>
      <c r="AR58" s="40"/>
      <c r="AS58" s="74"/>
      <c r="AX58"/>
      <c r="AY58"/>
      <c r="AZ58" s="40"/>
      <c r="BA58" s="40"/>
    </row>
    <row r="59" spans="14:53" x14ac:dyDescent="0.25">
      <c r="N59" s="40"/>
      <c r="O59" s="40"/>
      <c r="P59" s="40"/>
      <c r="X59" s="40"/>
      <c r="Y59" s="40"/>
      <c r="Z59" s="40"/>
      <c r="AB59" s="40"/>
      <c r="AF59" s="40"/>
      <c r="AG59" s="40"/>
      <c r="AH59" s="40"/>
      <c r="AI59" s="74"/>
      <c r="AJ59" s="40"/>
      <c r="AL59" s="40"/>
      <c r="AP59" s="40"/>
      <c r="AQ59" s="40"/>
      <c r="AS59" s="74"/>
      <c r="AX59"/>
      <c r="AY59"/>
      <c r="AZ59" s="40"/>
      <c r="BA59" s="40"/>
    </row>
    <row r="60" spans="14:53" x14ac:dyDescent="0.25">
      <c r="N60" s="40"/>
      <c r="O60" s="40"/>
      <c r="P60" s="40"/>
      <c r="X60" s="40"/>
      <c r="Y60" s="40"/>
      <c r="Z60" s="40"/>
      <c r="AB60" s="40"/>
      <c r="AF60" s="40"/>
      <c r="AG60" s="40"/>
      <c r="AH60" s="40"/>
      <c r="AI60" s="74"/>
      <c r="AJ60" s="40"/>
      <c r="AL60" s="40"/>
      <c r="AP60" s="40"/>
      <c r="AQ60" s="40"/>
      <c r="AS60" s="74"/>
      <c r="AX60"/>
      <c r="AY60"/>
      <c r="AZ60" s="40"/>
      <c r="BA60" s="40"/>
    </row>
    <row r="61" spans="14:53" x14ac:dyDescent="0.25">
      <c r="N61" s="40"/>
      <c r="O61" s="40"/>
      <c r="P61" s="40"/>
      <c r="X61" s="40"/>
      <c r="Y61" s="40"/>
      <c r="Z61" s="40"/>
      <c r="AB61" s="40"/>
      <c r="AF61" s="40"/>
      <c r="AG61" s="40"/>
      <c r="AH61" s="40"/>
      <c r="AI61" s="74"/>
      <c r="AJ61" s="40"/>
      <c r="AL61" s="40"/>
      <c r="AP61" s="40"/>
      <c r="AQ61" s="40"/>
      <c r="AS61" s="74"/>
      <c r="AX61"/>
      <c r="AY61"/>
      <c r="AZ61" s="40"/>
      <c r="BA61" s="40"/>
    </row>
    <row r="62" spans="14:53" x14ac:dyDescent="0.25">
      <c r="N62" s="40"/>
      <c r="O62" s="40"/>
      <c r="P62" s="40"/>
      <c r="X62" s="40"/>
      <c r="Y62" s="40"/>
      <c r="Z62" s="40"/>
      <c r="AB62" s="40"/>
      <c r="AF62" s="40"/>
      <c r="AG62" s="40"/>
      <c r="AH62" s="40"/>
      <c r="AI62" s="74"/>
      <c r="AJ62" s="40"/>
      <c r="AL62" s="40"/>
      <c r="AP62" s="40"/>
      <c r="AQ62" s="40"/>
      <c r="AS62" s="74"/>
      <c r="AX62"/>
      <c r="AY62"/>
      <c r="AZ62" s="40"/>
      <c r="BA62" s="40"/>
    </row>
    <row r="63" spans="14:53" x14ac:dyDescent="0.25">
      <c r="N63" s="40"/>
      <c r="O63" s="40"/>
      <c r="P63" s="40"/>
      <c r="X63" s="40"/>
      <c r="Y63" s="40"/>
      <c r="Z63" s="40"/>
      <c r="AB63" s="40"/>
      <c r="AF63" s="40"/>
      <c r="AG63" s="40"/>
      <c r="AH63" s="40"/>
      <c r="AI63" s="74"/>
      <c r="AJ63" s="40"/>
      <c r="AL63" s="40"/>
      <c r="AP63" s="40"/>
      <c r="AQ63" s="40"/>
      <c r="AS63" s="74"/>
      <c r="AX63"/>
      <c r="AY63"/>
      <c r="AZ63" s="40"/>
      <c r="BA63" s="40"/>
    </row>
    <row r="64" spans="14:53" x14ac:dyDescent="0.25">
      <c r="N64" s="40"/>
      <c r="O64" s="40"/>
      <c r="P64" s="40"/>
      <c r="X64" s="40"/>
      <c r="Y64" s="40"/>
      <c r="Z64" s="40"/>
      <c r="AB64" s="40"/>
      <c r="AF64" s="40"/>
      <c r="AG64" s="40"/>
      <c r="AH64" s="40"/>
      <c r="AI64" s="74"/>
      <c r="AJ64" s="40"/>
      <c r="AL64" s="40"/>
      <c r="AP64" s="40"/>
      <c r="AQ64" s="40"/>
      <c r="AS64" s="74"/>
      <c r="AX64"/>
      <c r="AY64"/>
      <c r="AZ64" s="40"/>
      <c r="BA64" s="40"/>
    </row>
    <row r="65" spans="14:53" x14ac:dyDescent="0.25">
      <c r="N65" s="40"/>
      <c r="O65" s="40"/>
      <c r="P65" s="40"/>
      <c r="X65" s="40"/>
      <c r="Y65" s="40"/>
      <c r="Z65" s="40"/>
      <c r="AB65" s="40"/>
      <c r="AF65" s="40"/>
      <c r="AG65" s="40"/>
      <c r="AH65" s="40"/>
      <c r="AI65" s="40"/>
      <c r="AN65"/>
      <c r="AO65"/>
      <c r="AP65" s="40"/>
      <c r="AQ65" s="40"/>
      <c r="AS65" s="74"/>
      <c r="AX65"/>
      <c r="AY65"/>
      <c r="AZ65" s="40"/>
      <c r="BA65" s="40"/>
    </row>
    <row r="66" spans="14:53" x14ac:dyDescent="0.25">
      <c r="N66" s="40"/>
      <c r="O66" s="40"/>
      <c r="P66" s="40"/>
      <c r="X66" s="40"/>
      <c r="Y66" s="40"/>
      <c r="Z66" s="40"/>
      <c r="AB66" s="40"/>
      <c r="AF66" s="40"/>
      <c r="AG66" s="40"/>
      <c r="AH66" s="40"/>
      <c r="AI66" s="40"/>
      <c r="AN66"/>
      <c r="AO66"/>
      <c r="AP66" s="40"/>
      <c r="AQ66" s="40"/>
      <c r="AS66" s="74"/>
      <c r="AX66"/>
      <c r="AY66"/>
      <c r="AZ66" s="40"/>
      <c r="BA66" s="40"/>
    </row>
    <row r="67" spans="14:53" x14ac:dyDescent="0.25">
      <c r="N67" s="40"/>
      <c r="O67" s="40"/>
      <c r="P67" s="40"/>
      <c r="X67" s="40"/>
      <c r="Y67" s="40"/>
      <c r="Z67" s="40"/>
      <c r="AB67" s="40"/>
      <c r="AF67" s="40"/>
      <c r="AG67" s="40"/>
      <c r="AH67" s="40"/>
      <c r="AI67" s="74"/>
      <c r="AJ67" s="40"/>
      <c r="AL67" s="40"/>
      <c r="AP67" s="40"/>
      <c r="AQ67" s="40"/>
      <c r="AS67" s="74"/>
      <c r="AX67"/>
      <c r="AY67"/>
      <c r="AZ67" s="40"/>
      <c r="BA67" s="40"/>
    </row>
    <row r="68" spans="14:53" x14ac:dyDescent="0.25">
      <c r="N68" s="40"/>
      <c r="O68" s="40"/>
      <c r="P68" s="40"/>
      <c r="X68" s="40"/>
      <c r="Y68" s="40"/>
      <c r="Z68" s="40"/>
      <c r="AB68" s="40"/>
      <c r="AF68" s="40"/>
      <c r="AG68" s="40"/>
      <c r="AH68" s="40"/>
      <c r="AI68" s="74"/>
      <c r="AJ68" s="40"/>
      <c r="AL68" s="40"/>
      <c r="AP68" s="40"/>
      <c r="AQ68" s="40"/>
      <c r="AS68" s="74"/>
      <c r="AX68"/>
      <c r="AY68"/>
      <c r="AZ68" s="40"/>
      <c r="BA68" s="40"/>
    </row>
    <row r="69" spans="14:53" x14ac:dyDescent="0.25">
      <c r="N69" s="40"/>
      <c r="O69" s="40"/>
      <c r="P69" s="40"/>
    </row>
    <row r="70" spans="14:53" x14ac:dyDescent="0.25">
      <c r="N70" s="40"/>
      <c r="O70" s="40"/>
      <c r="P70" s="40"/>
    </row>
  </sheetData>
  <customSheetViews>
    <customSheetView guid="{E026FF19-E99D-4ACE-BE09-C6CEE797A254}" scale="85" fitToPage="1" hiddenRows="1">
      <pane xSplit="1" topLeftCell="B1" activePane="topRight" state="frozen"/>
      <selection pane="topRight" activeCell="C57" sqref="C57"/>
      <pageMargins left="0.19685039370078741" right="0.19685039370078741" top="1.3779527559055118" bottom="1.9685039370078741" header="0.31496062992125984" footer="0.31496062992125984"/>
      <pageSetup paperSize="9" scale="3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scale="85" fitToPage="1" hiddenRows="1">
      <pane xSplit="1" topLeftCell="B1" activePane="topRight" state="frozen"/>
      <selection pane="topRight" activeCell="AA41" sqref="AA41"/>
      <pageMargins left="0.19685039370078741" right="0.19685039370078741" top="1.3779527559055118" bottom="1.9685039370078741" header="0.31496062992125984" footer="0.31496062992125984"/>
      <pageSetup paperSize="9" scale="3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showPageBreaks="1" fitToPage="1" hiddenRows="1" topLeftCell="A2">
      <pane xSplit="2" ySplit="2" topLeftCell="C10" activePane="bottomRight" state="frozen"/>
      <selection pane="bottomRight" activeCell="AL33" sqref="AL33"/>
      <pageMargins left="0.19685039370078741" right="0.19685039370078741" top="1.3779527559055118" bottom="0.19685039370078741" header="0.31496062992125984" footer="0.31496062992125984"/>
      <pageSetup paperSize="9" scale="50" orientation="landscape" r:id="rId3"/>
      <headerFooter>
        <oddHeader>&amp;L&amp;G&amp;C&amp;"-,Bold"&amp;14Shenfield High School Leadership Overview: 
A2 Headline Figures&amp;R&amp;"-,Bold"&amp;14Year Group: 13
Date: January 2017</oddHeader>
      </headerFooter>
    </customSheetView>
    <customSheetView guid="{28CC27B9-3E42-479E-AC50-83F1923619EE}" fitToPage="1" hiddenRows="1" hiddenColumns="1" topLeftCell="A10">
      <pane xSplit="1" topLeftCell="B1" activePane="topRight" state="frozen"/>
      <selection pane="topRight" activeCell="AQ35" sqref="AQ35"/>
      <pageMargins left="0.19685039370078741" right="0.19685039370078741" top="1.3779527559055118" bottom="1.9685039370078741" header="0.31496062992125984" footer="0.31496062992125984"/>
      <pageSetup paperSize="9" scale="39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10">
    <mergeCell ref="C28:L28"/>
    <mergeCell ref="C2:L2"/>
    <mergeCell ref="M2:V2"/>
    <mergeCell ref="W2:AF2"/>
    <mergeCell ref="AG2:AP2"/>
    <mergeCell ref="AQ2:AZ2"/>
    <mergeCell ref="BA2:BK2"/>
    <mergeCell ref="AG28:AP28"/>
    <mergeCell ref="W28:AF28"/>
    <mergeCell ref="M28:V28"/>
  </mergeCells>
  <pageMargins left="0.19685039370078741" right="0.19685039370078741" top="1.3779527559055118" bottom="1.9685039370078741" header="0.31496062992125984" footer="0.31496062992125984"/>
  <pageSetup paperSize="9" scale="39" orientation="portrait" r:id="rId5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drawing r:id="rId6"/>
  <legacyDrawing r:id="rId7"/>
  <legacyDrawingHF r:id="rId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E64"/>
  <sheetViews>
    <sheetView view="pageBreakPreview" topLeftCell="A10" zoomScaleNormal="100" zoomScaleSheetLayoutView="100" workbookViewId="0">
      <selection activeCell="A22" sqref="A22:XFD22"/>
    </sheetView>
  </sheetViews>
  <sheetFormatPr defaultRowHeight="15" x14ac:dyDescent="0.25"/>
  <cols>
    <col min="1" max="1" width="26.28515625" style="40" customWidth="1"/>
    <col min="2" max="8" width="4.42578125" style="74" customWidth="1"/>
    <col min="9" max="9" width="4.42578125" style="190" customWidth="1"/>
    <col min="10" max="16" width="4.42578125" style="74" customWidth="1"/>
    <col min="17" max="25" width="4.140625" style="190" customWidth="1"/>
    <col min="26" max="32" width="4.42578125" style="74" customWidth="1"/>
    <col min="33" max="41" width="4.42578125" style="190" customWidth="1"/>
    <col min="42" max="48" width="5.28515625" style="74" customWidth="1"/>
    <col min="49" max="49" width="4.140625" style="190" customWidth="1"/>
    <col min="50" max="53" width="5.42578125" style="74" customWidth="1"/>
    <col min="54" max="54" width="5.28515625" style="74" customWidth="1"/>
    <col min="55" max="56" width="5.42578125" style="74" customWidth="1"/>
    <col min="57" max="57" width="5.42578125" style="190" customWidth="1"/>
    <col min="58" max="64" width="5.28515625" style="74" customWidth="1"/>
    <col min="65" max="65" width="4.85546875" style="184" customWidth="1"/>
  </cols>
  <sheetData>
    <row r="1" spans="1:82" s="142" customFormat="1" ht="15.75" thickBot="1" x14ac:dyDescent="0.3">
      <c r="A1" s="216"/>
      <c r="B1" s="436" t="s">
        <v>160</v>
      </c>
      <c r="C1" s="437"/>
      <c r="D1" s="437"/>
      <c r="E1" s="437"/>
      <c r="F1" s="437"/>
      <c r="G1" s="437"/>
      <c r="H1" s="437"/>
      <c r="I1" s="186"/>
      <c r="J1" s="436" t="s">
        <v>153</v>
      </c>
      <c r="K1" s="437"/>
      <c r="L1" s="437"/>
      <c r="M1" s="437"/>
      <c r="N1" s="437"/>
      <c r="O1" s="437"/>
      <c r="P1" s="438"/>
      <c r="Q1" s="186"/>
      <c r="R1" s="436" t="s">
        <v>180</v>
      </c>
      <c r="S1" s="437"/>
      <c r="T1" s="437"/>
      <c r="U1" s="437"/>
      <c r="V1" s="437"/>
      <c r="W1" s="437"/>
      <c r="X1" s="438"/>
      <c r="Y1" s="186"/>
      <c r="Z1" s="430" t="s">
        <v>63</v>
      </c>
      <c r="AA1" s="431"/>
      <c r="AB1" s="431"/>
      <c r="AC1" s="431"/>
      <c r="AD1" s="431"/>
      <c r="AE1" s="431"/>
      <c r="AF1" s="432"/>
      <c r="AG1" s="186"/>
      <c r="AH1" s="436" t="s">
        <v>183</v>
      </c>
      <c r="AI1" s="437"/>
      <c r="AJ1" s="437"/>
      <c r="AK1" s="437"/>
      <c r="AL1" s="437"/>
      <c r="AM1" s="437"/>
      <c r="AN1" s="438"/>
      <c r="AO1" s="186"/>
      <c r="AP1" s="436" t="s">
        <v>89</v>
      </c>
      <c r="AQ1" s="437"/>
      <c r="AR1" s="437"/>
      <c r="AS1" s="437"/>
      <c r="AT1" s="437"/>
      <c r="AU1" s="437"/>
      <c r="AV1" s="438"/>
      <c r="AW1" s="186"/>
      <c r="AX1" s="436" t="s">
        <v>64</v>
      </c>
      <c r="AY1" s="437"/>
      <c r="AZ1" s="437"/>
      <c r="BA1" s="437"/>
      <c r="BB1" s="437"/>
      <c r="BC1" s="437"/>
      <c r="BD1" s="438"/>
      <c r="BE1" s="186"/>
      <c r="BF1" s="436" t="s">
        <v>154</v>
      </c>
      <c r="BG1" s="437"/>
      <c r="BH1" s="437"/>
      <c r="BI1" s="437"/>
      <c r="BJ1" s="437"/>
      <c r="BK1" s="437"/>
      <c r="BL1" s="438"/>
      <c r="BM1" s="182"/>
    </row>
    <row r="2" spans="1:82" s="142" customFormat="1" ht="19.5" thickBot="1" x14ac:dyDescent="0.3">
      <c r="A2" s="181" t="s">
        <v>161</v>
      </c>
      <c r="B2" s="203" t="s">
        <v>36</v>
      </c>
      <c r="C2" s="187" t="s">
        <v>37</v>
      </c>
      <c r="D2" s="187" t="s">
        <v>38</v>
      </c>
      <c r="E2" s="187" t="s">
        <v>39</v>
      </c>
      <c r="F2" s="187" t="s">
        <v>40</v>
      </c>
      <c r="G2" s="187" t="s">
        <v>41</v>
      </c>
      <c r="H2" s="188" t="s">
        <v>42</v>
      </c>
      <c r="I2" s="185"/>
      <c r="J2" s="189" t="s">
        <v>36</v>
      </c>
      <c r="K2" s="187" t="s">
        <v>37</v>
      </c>
      <c r="L2" s="187" t="s">
        <v>38</v>
      </c>
      <c r="M2" s="187" t="s">
        <v>39</v>
      </c>
      <c r="N2" s="187" t="s">
        <v>40</v>
      </c>
      <c r="O2" s="187" t="s">
        <v>41</v>
      </c>
      <c r="P2" s="188" t="s">
        <v>42</v>
      </c>
      <c r="Q2" s="186"/>
      <c r="R2" s="189" t="s">
        <v>36</v>
      </c>
      <c r="S2" s="187" t="s">
        <v>37</v>
      </c>
      <c r="T2" s="187" t="s">
        <v>38</v>
      </c>
      <c r="U2" s="187" t="s">
        <v>39</v>
      </c>
      <c r="V2" s="187" t="s">
        <v>40</v>
      </c>
      <c r="W2" s="187" t="s">
        <v>41</v>
      </c>
      <c r="X2" s="188" t="s">
        <v>42</v>
      </c>
      <c r="Y2" s="186"/>
      <c r="Z2" s="189" t="s">
        <v>36</v>
      </c>
      <c r="AA2" s="187" t="s">
        <v>37</v>
      </c>
      <c r="AB2" s="187" t="s">
        <v>38</v>
      </c>
      <c r="AC2" s="187" t="s">
        <v>39</v>
      </c>
      <c r="AD2" s="187" t="s">
        <v>40</v>
      </c>
      <c r="AE2" s="187" t="s">
        <v>41</v>
      </c>
      <c r="AF2" s="188" t="s">
        <v>42</v>
      </c>
      <c r="AG2" s="186"/>
      <c r="AH2" s="189" t="s">
        <v>36</v>
      </c>
      <c r="AI2" s="187" t="s">
        <v>37</v>
      </c>
      <c r="AJ2" s="187" t="s">
        <v>38</v>
      </c>
      <c r="AK2" s="187" t="s">
        <v>39</v>
      </c>
      <c r="AL2" s="187" t="s">
        <v>40</v>
      </c>
      <c r="AM2" s="187" t="s">
        <v>41</v>
      </c>
      <c r="AN2" s="188" t="s">
        <v>42</v>
      </c>
      <c r="AO2" s="186"/>
      <c r="AP2" s="189" t="s">
        <v>36</v>
      </c>
      <c r="AQ2" s="187" t="s">
        <v>37</v>
      </c>
      <c r="AR2" s="187" t="s">
        <v>38</v>
      </c>
      <c r="AS2" s="187" t="s">
        <v>39</v>
      </c>
      <c r="AT2" s="187" t="s">
        <v>40</v>
      </c>
      <c r="AU2" s="187" t="s">
        <v>41</v>
      </c>
      <c r="AV2" s="188" t="s">
        <v>42</v>
      </c>
      <c r="AW2" s="186"/>
      <c r="AX2" s="189" t="s">
        <v>66</v>
      </c>
      <c r="AY2" s="187" t="s">
        <v>37</v>
      </c>
      <c r="AZ2" s="187" t="s">
        <v>38</v>
      </c>
      <c r="BA2" s="187" t="s">
        <v>39</v>
      </c>
      <c r="BB2" s="187" t="s">
        <v>40</v>
      </c>
      <c r="BC2" s="187" t="s">
        <v>41</v>
      </c>
      <c r="BD2" s="188" t="s">
        <v>42</v>
      </c>
      <c r="BE2" s="186"/>
      <c r="BF2" s="189" t="s">
        <v>66</v>
      </c>
      <c r="BG2" s="187" t="s">
        <v>37</v>
      </c>
      <c r="BH2" s="187" t="s">
        <v>38</v>
      </c>
      <c r="BI2" s="187" t="s">
        <v>39</v>
      </c>
      <c r="BJ2" s="187" t="s">
        <v>40</v>
      </c>
      <c r="BK2" s="187" t="s">
        <v>41</v>
      </c>
      <c r="BL2" s="188" t="s">
        <v>42</v>
      </c>
      <c r="BM2" s="182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/>
      <c r="CD2"/>
    </row>
    <row r="3" spans="1:82" x14ac:dyDescent="0.25">
      <c r="A3" s="25" t="s">
        <v>4</v>
      </c>
      <c r="B3" s="234" t="s">
        <v>170</v>
      </c>
      <c r="C3" s="235">
        <v>5</v>
      </c>
      <c r="D3" s="235">
        <v>2</v>
      </c>
      <c r="E3" s="235">
        <v>1</v>
      </c>
      <c r="F3" s="22" t="s">
        <v>170</v>
      </c>
      <c r="G3" s="235"/>
      <c r="H3" s="23"/>
      <c r="I3" s="190">
        <f>SUM(B3:H3)</f>
        <v>8</v>
      </c>
      <c r="J3" s="191" t="s">
        <v>170</v>
      </c>
      <c r="K3" s="192">
        <v>3</v>
      </c>
      <c r="L3" s="192">
        <v>3</v>
      </c>
      <c r="M3" s="192">
        <v>2</v>
      </c>
      <c r="N3" s="192" t="s">
        <v>170</v>
      </c>
      <c r="O3" s="192" t="s">
        <v>170</v>
      </c>
      <c r="P3" s="193"/>
      <c r="Q3" s="190">
        <f>SUM(J3:P3)</f>
        <v>8</v>
      </c>
      <c r="R3" s="191" t="s">
        <v>170</v>
      </c>
      <c r="S3" s="192">
        <v>2</v>
      </c>
      <c r="T3" s="192">
        <v>2</v>
      </c>
      <c r="U3" s="192">
        <v>2</v>
      </c>
      <c r="V3" s="192" t="s">
        <v>170</v>
      </c>
      <c r="W3" s="192">
        <v>1</v>
      </c>
      <c r="X3" s="193">
        <v>1</v>
      </c>
      <c r="Y3" s="190">
        <f>SUM(R3:X3)</f>
        <v>8</v>
      </c>
      <c r="Z3" s="191" t="s">
        <v>170</v>
      </c>
      <c r="AA3" s="192">
        <v>2</v>
      </c>
      <c r="AB3" s="192">
        <v>2</v>
      </c>
      <c r="AC3" s="192">
        <v>2</v>
      </c>
      <c r="AD3" s="192" t="s">
        <v>170</v>
      </c>
      <c r="AE3" s="192">
        <v>2</v>
      </c>
      <c r="AF3" s="193" t="s">
        <v>170</v>
      </c>
      <c r="AG3" s="190">
        <f>SUM(Z3:AF3)</f>
        <v>8</v>
      </c>
      <c r="AH3" s="191" t="s">
        <v>170</v>
      </c>
      <c r="AI3" s="192">
        <v>2</v>
      </c>
      <c r="AJ3" s="192">
        <v>2</v>
      </c>
      <c r="AK3" s="192">
        <v>2</v>
      </c>
      <c r="AL3" s="192" t="s">
        <v>170</v>
      </c>
      <c r="AM3" s="192">
        <v>1</v>
      </c>
      <c r="AN3" s="193">
        <v>1</v>
      </c>
      <c r="AO3" s="190">
        <f>SUM(AH3:AN3)</f>
        <v>8</v>
      </c>
      <c r="AP3" s="191" t="s">
        <v>170</v>
      </c>
      <c r="AQ3" s="192">
        <v>2</v>
      </c>
      <c r="AR3" s="192">
        <v>2</v>
      </c>
      <c r="AS3" s="192">
        <v>2</v>
      </c>
      <c r="AT3" s="192" t="s">
        <v>170</v>
      </c>
      <c r="AU3" s="192">
        <v>2</v>
      </c>
      <c r="AV3" s="193" t="s">
        <v>170</v>
      </c>
      <c r="AW3" s="190">
        <f>SUM(AP3:AV3)</f>
        <v>8</v>
      </c>
      <c r="AX3" s="191"/>
      <c r="AY3" s="192"/>
      <c r="AZ3" s="192"/>
      <c r="BA3" s="192"/>
      <c r="BB3" s="192"/>
      <c r="BC3" s="192"/>
      <c r="BD3" s="193"/>
      <c r="BE3" s="190">
        <f>SUM(AX3:BD3)</f>
        <v>0</v>
      </c>
      <c r="BF3" s="191"/>
      <c r="BG3" s="192"/>
      <c r="BH3" s="192"/>
      <c r="BI3" s="192"/>
      <c r="BJ3" s="192"/>
      <c r="BK3" s="192"/>
      <c r="BL3" s="193"/>
      <c r="BM3" s="183">
        <f>SUM(BF3:BL3)</f>
        <v>0</v>
      </c>
    </row>
    <row r="4" spans="1:82" x14ac:dyDescent="0.25">
      <c r="A4" s="5" t="s">
        <v>5</v>
      </c>
      <c r="B4" s="236" t="s">
        <v>170</v>
      </c>
      <c r="C4" s="208">
        <v>2</v>
      </c>
      <c r="D4" s="208">
        <v>10</v>
      </c>
      <c r="E4" s="208">
        <v>7</v>
      </c>
      <c r="F4" s="208" t="s">
        <v>170</v>
      </c>
      <c r="G4" s="208"/>
      <c r="H4" s="226"/>
      <c r="I4" s="190">
        <f t="shared" ref="I4:I25" si="0">SUM(B4:H4)</f>
        <v>19</v>
      </c>
      <c r="J4" s="194" t="s">
        <v>170</v>
      </c>
      <c r="K4" s="197">
        <v>5</v>
      </c>
      <c r="L4" s="197">
        <v>10</v>
      </c>
      <c r="M4" s="197">
        <v>4</v>
      </c>
      <c r="N4" s="197" t="s">
        <v>170</v>
      </c>
      <c r="O4" s="197" t="s">
        <v>170</v>
      </c>
      <c r="P4" s="196"/>
      <c r="Q4" s="190">
        <f t="shared" ref="Q4:Q25" si="1">SUM(J4:P4)</f>
        <v>19</v>
      </c>
      <c r="R4" s="194" t="s">
        <v>170</v>
      </c>
      <c r="S4" s="197">
        <v>1</v>
      </c>
      <c r="T4" s="197">
        <v>6</v>
      </c>
      <c r="U4" s="197">
        <v>7</v>
      </c>
      <c r="V4" s="197">
        <v>3</v>
      </c>
      <c r="W4" s="197" t="s">
        <v>170</v>
      </c>
      <c r="X4" s="196" t="s">
        <v>170</v>
      </c>
      <c r="Y4" s="190">
        <f t="shared" ref="Y4:Y25" si="2">SUM(R4:X4)</f>
        <v>17</v>
      </c>
      <c r="Z4" s="194" t="s">
        <v>170</v>
      </c>
      <c r="AA4" s="197">
        <v>5</v>
      </c>
      <c r="AB4" s="197">
        <v>10</v>
      </c>
      <c r="AC4" s="197">
        <v>3</v>
      </c>
      <c r="AD4" s="197" t="s">
        <v>170</v>
      </c>
      <c r="AE4" s="197" t="s">
        <v>170</v>
      </c>
      <c r="AF4" s="196" t="s">
        <v>170</v>
      </c>
      <c r="AG4" s="190">
        <f t="shared" ref="AG4:AG25" si="3">SUM(Z4:AF4)</f>
        <v>18</v>
      </c>
      <c r="AH4" s="194" t="s">
        <v>170</v>
      </c>
      <c r="AI4" s="197">
        <v>5</v>
      </c>
      <c r="AJ4" s="197">
        <v>3</v>
      </c>
      <c r="AK4" s="197">
        <v>2</v>
      </c>
      <c r="AL4" s="197">
        <v>7</v>
      </c>
      <c r="AM4" s="197" t="s">
        <v>170</v>
      </c>
      <c r="AN4" s="196" t="s">
        <v>170</v>
      </c>
      <c r="AO4" s="190">
        <f t="shared" ref="AO4:AO25" si="4">SUM(AH4:AN4)</f>
        <v>17</v>
      </c>
      <c r="AP4" s="194" t="s">
        <v>170</v>
      </c>
      <c r="AQ4" s="197">
        <v>4</v>
      </c>
      <c r="AR4" s="197">
        <v>10</v>
      </c>
      <c r="AS4" s="197">
        <v>3</v>
      </c>
      <c r="AT4" s="197" t="s">
        <v>170</v>
      </c>
      <c r="AU4" s="197" t="s">
        <v>170</v>
      </c>
      <c r="AV4" s="196" t="s">
        <v>170</v>
      </c>
      <c r="AW4" s="190">
        <f t="shared" ref="AW4:AW25" si="5">SUM(AP4:AV4)</f>
        <v>17</v>
      </c>
      <c r="AX4" s="194"/>
      <c r="AY4" s="197"/>
      <c r="AZ4" s="197"/>
      <c r="BA4" s="197"/>
      <c r="BB4" s="197"/>
      <c r="BC4" s="197"/>
      <c r="BD4" s="196"/>
      <c r="BE4" s="190">
        <f t="shared" ref="BE4:BE25" si="6">SUM(AX4:BD4)</f>
        <v>0</v>
      </c>
      <c r="BF4" s="194"/>
      <c r="BG4" s="197"/>
      <c r="BH4" s="197"/>
      <c r="BI4" s="197"/>
      <c r="BJ4" s="197"/>
      <c r="BK4" s="197"/>
      <c r="BL4" s="196"/>
      <c r="BM4" s="183">
        <f t="shared" ref="BM4:BM25" si="7">SUM(BF4:BL4)</f>
        <v>0</v>
      </c>
    </row>
    <row r="5" spans="1:82" x14ac:dyDescent="0.25">
      <c r="A5" s="5" t="s">
        <v>6</v>
      </c>
      <c r="B5" s="236" t="s">
        <v>170</v>
      </c>
      <c r="C5" s="208">
        <v>1</v>
      </c>
      <c r="D5" s="208">
        <v>27</v>
      </c>
      <c r="E5" s="208">
        <v>20</v>
      </c>
      <c r="F5" s="208" t="s">
        <v>170</v>
      </c>
      <c r="G5" s="208"/>
      <c r="H5" s="226"/>
      <c r="I5" s="190">
        <f t="shared" si="0"/>
        <v>48</v>
      </c>
      <c r="J5" s="194" t="s">
        <v>170</v>
      </c>
      <c r="K5" s="197">
        <v>10</v>
      </c>
      <c r="L5" s="197">
        <v>18</v>
      </c>
      <c r="M5" s="197">
        <v>18</v>
      </c>
      <c r="N5" s="197">
        <v>2</v>
      </c>
      <c r="O5" s="197" t="s">
        <v>170</v>
      </c>
      <c r="P5" s="196"/>
      <c r="Q5" s="190">
        <f t="shared" si="1"/>
        <v>48</v>
      </c>
      <c r="R5" s="194" t="s">
        <v>170</v>
      </c>
      <c r="S5" s="197">
        <v>1</v>
      </c>
      <c r="T5" s="197">
        <v>8</v>
      </c>
      <c r="U5" s="197">
        <v>20</v>
      </c>
      <c r="V5" s="197">
        <v>9</v>
      </c>
      <c r="W5" s="197">
        <v>4</v>
      </c>
      <c r="X5" s="196">
        <v>3</v>
      </c>
      <c r="Y5" s="190">
        <f t="shared" si="2"/>
        <v>45</v>
      </c>
      <c r="Z5" s="194" t="s">
        <v>170</v>
      </c>
      <c r="AA5" s="197">
        <v>2</v>
      </c>
      <c r="AB5" s="197">
        <v>16</v>
      </c>
      <c r="AC5" s="197">
        <v>18</v>
      </c>
      <c r="AD5" s="197">
        <v>8</v>
      </c>
      <c r="AE5" s="197">
        <v>3</v>
      </c>
      <c r="AF5" s="196">
        <v>1</v>
      </c>
      <c r="AG5" s="190">
        <f t="shared" si="3"/>
        <v>48</v>
      </c>
      <c r="AH5" s="194" t="s">
        <v>170</v>
      </c>
      <c r="AI5" s="197">
        <v>8</v>
      </c>
      <c r="AJ5" s="197">
        <v>14</v>
      </c>
      <c r="AK5" s="197">
        <v>10</v>
      </c>
      <c r="AL5" s="197">
        <v>11</v>
      </c>
      <c r="AM5" s="197">
        <v>4</v>
      </c>
      <c r="AN5" s="196">
        <v>1</v>
      </c>
      <c r="AO5" s="190">
        <f t="shared" si="4"/>
        <v>48</v>
      </c>
      <c r="AP5" s="194" t="s">
        <v>170</v>
      </c>
      <c r="AQ5" s="197">
        <v>7</v>
      </c>
      <c r="AR5" s="197">
        <v>15</v>
      </c>
      <c r="AS5" s="197">
        <v>10</v>
      </c>
      <c r="AT5" s="197">
        <v>11</v>
      </c>
      <c r="AU5" s="197">
        <v>4</v>
      </c>
      <c r="AV5" s="196">
        <v>1</v>
      </c>
      <c r="AW5" s="190">
        <f t="shared" si="5"/>
        <v>48</v>
      </c>
      <c r="AX5" s="194"/>
      <c r="AY5" s="197"/>
      <c r="AZ5" s="197"/>
      <c r="BA5" s="197"/>
      <c r="BB5" s="197"/>
      <c r="BC5" s="197"/>
      <c r="BD5" s="196"/>
      <c r="BE5" s="190">
        <f t="shared" si="6"/>
        <v>0</v>
      </c>
      <c r="BF5" s="194"/>
      <c r="BG5" s="197"/>
      <c r="BH5" s="197"/>
      <c r="BI5" s="197"/>
      <c r="BJ5" s="197"/>
      <c r="BK5" s="197"/>
      <c r="BL5" s="196"/>
      <c r="BM5" s="183">
        <f t="shared" si="7"/>
        <v>0</v>
      </c>
    </row>
    <row r="6" spans="1:82" x14ac:dyDescent="0.25">
      <c r="A6" s="5" t="s">
        <v>7</v>
      </c>
      <c r="B6" s="236" t="s">
        <v>170</v>
      </c>
      <c r="C6" s="208">
        <v>2</v>
      </c>
      <c r="D6" s="208">
        <v>1</v>
      </c>
      <c r="E6" s="208">
        <v>3</v>
      </c>
      <c r="F6" s="208" t="s">
        <v>170</v>
      </c>
      <c r="G6" s="208"/>
      <c r="H6" s="226"/>
      <c r="I6" s="190">
        <f t="shared" si="0"/>
        <v>6</v>
      </c>
      <c r="J6" s="194" t="s">
        <v>170</v>
      </c>
      <c r="K6" s="197">
        <v>2</v>
      </c>
      <c r="L6" s="197">
        <v>1</v>
      </c>
      <c r="M6" s="197">
        <v>2</v>
      </c>
      <c r="N6" s="197">
        <v>1</v>
      </c>
      <c r="O6" s="197" t="s">
        <v>170</v>
      </c>
      <c r="P6" s="196"/>
      <c r="Q6" s="190">
        <f t="shared" si="1"/>
        <v>6</v>
      </c>
      <c r="R6" s="194" t="s">
        <v>170</v>
      </c>
      <c r="S6" s="197">
        <v>1</v>
      </c>
      <c r="T6" s="197">
        <v>3</v>
      </c>
      <c r="U6" s="197" t="s">
        <v>170</v>
      </c>
      <c r="V6" s="197">
        <v>1</v>
      </c>
      <c r="W6" s="197" t="s">
        <v>170</v>
      </c>
      <c r="X6" s="196">
        <v>1</v>
      </c>
      <c r="Y6" s="190">
        <f t="shared" si="2"/>
        <v>6</v>
      </c>
      <c r="Z6" s="194" t="s">
        <v>170</v>
      </c>
      <c r="AA6" s="197">
        <v>2</v>
      </c>
      <c r="AB6" s="197">
        <v>1</v>
      </c>
      <c r="AC6" s="197">
        <v>2</v>
      </c>
      <c r="AD6" s="197">
        <v>1</v>
      </c>
      <c r="AE6" s="197" t="s">
        <v>170</v>
      </c>
      <c r="AF6" s="196" t="s">
        <v>170</v>
      </c>
      <c r="AG6" s="190">
        <f t="shared" si="3"/>
        <v>6</v>
      </c>
      <c r="AH6" s="194" t="s">
        <v>170</v>
      </c>
      <c r="AI6" s="197" t="s">
        <v>170</v>
      </c>
      <c r="AJ6" s="197">
        <v>2</v>
      </c>
      <c r="AK6" s="197">
        <v>1</v>
      </c>
      <c r="AL6" s="197" t="s">
        <v>170</v>
      </c>
      <c r="AM6" s="197">
        <v>3</v>
      </c>
      <c r="AN6" s="196" t="s">
        <v>170</v>
      </c>
      <c r="AO6" s="190">
        <f t="shared" si="4"/>
        <v>6</v>
      </c>
      <c r="AP6" s="194" t="s">
        <v>170</v>
      </c>
      <c r="AQ6" s="197">
        <v>2</v>
      </c>
      <c r="AR6" s="197">
        <v>1</v>
      </c>
      <c r="AS6" s="197">
        <v>2</v>
      </c>
      <c r="AT6" s="197">
        <v>1</v>
      </c>
      <c r="AU6" s="197" t="s">
        <v>170</v>
      </c>
      <c r="AV6" s="196" t="s">
        <v>170</v>
      </c>
      <c r="AW6" s="190">
        <f t="shared" si="5"/>
        <v>6</v>
      </c>
      <c r="AX6" s="194"/>
      <c r="AY6" s="197"/>
      <c r="AZ6" s="197"/>
      <c r="BA6" s="197"/>
      <c r="BB6" s="197"/>
      <c r="BC6" s="197"/>
      <c r="BD6" s="196"/>
      <c r="BE6" s="190">
        <f t="shared" si="6"/>
        <v>0</v>
      </c>
      <c r="BF6" s="194"/>
      <c r="BG6" s="197"/>
      <c r="BH6" s="197"/>
      <c r="BI6" s="197"/>
      <c r="BJ6" s="197"/>
      <c r="BK6" s="197"/>
      <c r="BL6" s="196"/>
      <c r="BM6" s="183">
        <f t="shared" si="7"/>
        <v>0</v>
      </c>
    </row>
    <row r="7" spans="1:82" x14ac:dyDescent="0.25">
      <c r="A7" s="5" t="s">
        <v>145</v>
      </c>
      <c r="B7" s="236" t="s">
        <v>170</v>
      </c>
      <c r="C7" s="208" t="s">
        <v>170</v>
      </c>
      <c r="D7" s="208">
        <v>4</v>
      </c>
      <c r="E7" s="208">
        <v>4</v>
      </c>
      <c r="F7" s="208" t="s">
        <v>170</v>
      </c>
      <c r="G7" s="208"/>
      <c r="H7" s="226"/>
      <c r="I7" s="190">
        <f t="shared" si="0"/>
        <v>8</v>
      </c>
      <c r="J7" s="194" t="s">
        <v>170</v>
      </c>
      <c r="K7" s="197">
        <v>1</v>
      </c>
      <c r="L7" s="197">
        <v>4</v>
      </c>
      <c r="M7" s="197">
        <v>3</v>
      </c>
      <c r="N7" s="197" t="s">
        <v>170</v>
      </c>
      <c r="O7" s="197" t="s">
        <v>170</v>
      </c>
      <c r="P7" s="196"/>
      <c r="Q7" s="190">
        <f t="shared" si="1"/>
        <v>8</v>
      </c>
      <c r="R7" s="194" t="s">
        <v>170</v>
      </c>
      <c r="S7" s="197">
        <v>4</v>
      </c>
      <c r="T7" s="197">
        <v>4</v>
      </c>
      <c r="U7" s="197" t="s">
        <v>170</v>
      </c>
      <c r="V7" s="197" t="s">
        <v>170</v>
      </c>
      <c r="W7" s="197" t="s">
        <v>170</v>
      </c>
      <c r="X7" s="196" t="s">
        <v>170</v>
      </c>
      <c r="Y7" s="190">
        <f t="shared" si="2"/>
        <v>8</v>
      </c>
      <c r="Z7" s="194" t="s">
        <v>170</v>
      </c>
      <c r="AA7" s="197">
        <v>4</v>
      </c>
      <c r="AB7" s="197">
        <v>4</v>
      </c>
      <c r="AC7" s="197" t="s">
        <v>170</v>
      </c>
      <c r="AD7" s="197" t="s">
        <v>170</v>
      </c>
      <c r="AE7" s="197" t="s">
        <v>170</v>
      </c>
      <c r="AF7" s="196" t="s">
        <v>170</v>
      </c>
      <c r="AG7" s="190">
        <f t="shared" si="3"/>
        <v>8</v>
      </c>
      <c r="AH7" s="194" t="s">
        <v>170</v>
      </c>
      <c r="AI7" s="197">
        <v>4</v>
      </c>
      <c r="AJ7" s="197">
        <v>4</v>
      </c>
      <c r="AK7" s="197" t="s">
        <v>170</v>
      </c>
      <c r="AL7" s="197" t="s">
        <v>170</v>
      </c>
      <c r="AM7" s="197" t="s">
        <v>170</v>
      </c>
      <c r="AN7" s="196" t="s">
        <v>170</v>
      </c>
      <c r="AO7" s="190">
        <f t="shared" si="4"/>
        <v>8</v>
      </c>
      <c r="AP7" s="194" t="s">
        <v>170</v>
      </c>
      <c r="AQ7" s="197">
        <v>4</v>
      </c>
      <c r="AR7" s="197">
        <v>4</v>
      </c>
      <c r="AS7" s="197" t="s">
        <v>170</v>
      </c>
      <c r="AT7" s="197" t="s">
        <v>170</v>
      </c>
      <c r="AU7" s="197" t="s">
        <v>170</v>
      </c>
      <c r="AV7" s="196" t="s">
        <v>170</v>
      </c>
      <c r="AW7" s="190">
        <f t="shared" si="5"/>
        <v>8</v>
      </c>
      <c r="AX7" s="194"/>
      <c r="AY7" s="197"/>
      <c r="AZ7" s="197"/>
      <c r="BA7" s="197"/>
      <c r="BB7" s="197"/>
      <c r="BC7" s="197"/>
      <c r="BD7" s="196"/>
      <c r="BE7" s="190">
        <f t="shared" si="6"/>
        <v>0</v>
      </c>
      <c r="BF7" s="194"/>
      <c r="BG7" s="197"/>
      <c r="BH7" s="197"/>
      <c r="BI7" s="197"/>
      <c r="BJ7" s="197"/>
      <c r="BK7" s="197"/>
      <c r="BL7" s="196"/>
      <c r="BM7" s="183">
        <f t="shared" si="7"/>
        <v>0</v>
      </c>
    </row>
    <row r="8" spans="1:82" x14ac:dyDescent="0.25">
      <c r="A8" s="5" t="s">
        <v>62</v>
      </c>
      <c r="B8" s="236" t="s">
        <v>170</v>
      </c>
      <c r="C8" s="208">
        <v>2</v>
      </c>
      <c r="D8" s="208">
        <v>11</v>
      </c>
      <c r="E8" s="208">
        <v>4</v>
      </c>
      <c r="F8" s="208" t="s">
        <v>170</v>
      </c>
      <c r="G8" s="208"/>
      <c r="H8" s="226"/>
      <c r="I8" s="190">
        <f t="shared" si="0"/>
        <v>17</v>
      </c>
      <c r="J8" s="194" t="s">
        <v>170</v>
      </c>
      <c r="K8" s="197">
        <v>3</v>
      </c>
      <c r="L8" s="197">
        <v>2</v>
      </c>
      <c r="M8" s="197">
        <v>6</v>
      </c>
      <c r="N8" s="197">
        <v>4</v>
      </c>
      <c r="O8" s="197">
        <v>2</v>
      </c>
      <c r="P8" s="196"/>
      <c r="Q8" s="190">
        <f t="shared" si="1"/>
        <v>17</v>
      </c>
      <c r="R8" s="194" t="s">
        <v>170</v>
      </c>
      <c r="S8" s="197" t="s">
        <v>170</v>
      </c>
      <c r="T8" s="197">
        <v>3</v>
      </c>
      <c r="U8" s="197">
        <v>5</v>
      </c>
      <c r="V8" s="197">
        <v>2</v>
      </c>
      <c r="W8" s="197">
        <v>1</v>
      </c>
      <c r="X8" s="196">
        <v>5</v>
      </c>
      <c r="Y8" s="190">
        <f t="shared" si="2"/>
        <v>16</v>
      </c>
      <c r="Z8" s="194" t="s">
        <v>170</v>
      </c>
      <c r="AA8" s="197">
        <v>2</v>
      </c>
      <c r="AB8" s="197">
        <v>4</v>
      </c>
      <c r="AC8" s="197">
        <v>3</v>
      </c>
      <c r="AD8" s="197">
        <v>3</v>
      </c>
      <c r="AE8" s="197">
        <v>5</v>
      </c>
      <c r="AF8" s="196" t="s">
        <v>170</v>
      </c>
      <c r="AG8" s="190">
        <f t="shared" si="3"/>
        <v>17</v>
      </c>
      <c r="AH8" s="194" t="s">
        <v>170</v>
      </c>
      <c r="AI8" s="197" t="s">
        <v>170</v>
      </c>
      <c r="AJ8" s="197">
        <v>2</v>
      </c>
      <c r="AK8" s="197">
        <v>3</v>
      </c>
      <c r="AL8" s="197">
        <v>4</v>
      </c>
      <c r="AM8" s="197">
        <v>6</v>
      </c>
      <c r="AN8" s="196">
        <v>2</v>
      </c>
      <c r="AO8" s="190">
        <f t="shared" si="4"/>
        <v>17</v>
      </c>
      <c r="AP8" s="194" t="s">
        <v>170</v>
      </c>
      <c r="AQ8" s="197">
        <v>2</v>
      </c>
      <c r="AR8" s="197" t="s">
        <v>170</v>
      </c>
      <c r="AS8" s="197">
        <v>4</v>
      </c>
      <c r="AT8" s="197">
        <v>5</v>
      </c>
      <c r="AU8" s="197">
        <v>5</v>
      </c>
      <c r="AV8" s="196">
        <v>1</v>
      </c>
      <c r="AW8" s="190">
        <f t="shared" si="5"/>
        <v>17</v>
      </c>
      <c r="AX8" s="194"/>
      <c r="AY8" s="197"/>
      <c r="AZ8" s="197"/>
      <c r="BA8" s="197"/>
      <c r="BB8" s="197"/>
      <c r="BC8" s="197"/>
      <c r="BD8" s="196"/>
      <c r="BE8" s="190">
        <f t="shared" si="6"/>
        <v>0</v>
      </c>
      <c r="BF8" s="194"/>
      <c r="BG8" s="197"/>
      <c r="BH8" s="197"/>
      <c r="BI8" s="197"/>
      <c r="BJ8" s="197"/>
      <c r="BK8" s="197"/>
      <c r="BL8" s="196"/>
      <c r="BM8" s="183">
        <f t="shared" si="7"/>
        <v>0</v>
      </c>
      <c r="BO8" s="40"/>
    </row>
    <row r="9" spans="1:82" x14ac:dyDescent="0.25">
      <c r="A9" s="5" t="s">
        <v>8</v>
      </c>
      <c r="B9" s="236" t="s">
        <v>170</v>
      </c>
      <c r="C9" s="208">
        <v>1</v>
      </c>
      <c r="D9" s="208">
        <v>10</v>
      </c>
      <c r="E9" s="208">
        <v>7</v>
      </c>
      <c r="F9" s="208" t="s">
        <v>170</v>
      </c>
      <c r="G9" s="208"/>
      <c r="H9" s="226"/>
      <c r="I9" s="190">
        <f t="shared" si="0"/>
        <v>18</v>
      </c>
      <c r="J9" s="194" t="s">
        <v>170</v>
      </c>
      <c r="K9" s="197" t="s">
        <v>170</v>
      </c>
      <c r="L9" s="197">
        <v>11</v>
      </c>
      <c r="M9" s="197">
        <v>7</v>
      </c>
      <c r="N9" s="197" t="s">
        <v>170</v>
      </c>
      <c r="O9" s="197" t="s">
        <v>170</v>
      </c>
      <c r="P9" s="196"/>
      <c r="Q9" s="190">
        <f t="shared" si="1"/>
        <v>18</v>
      </c>
      <c r="R9" s="194" t="s">
        <v>170</v>
      </c>
      <c r="S9" s="197">
        <v>1</v>
      </c>
      <c r="T9" s="197">
        <v>4</v>
      </c>
      <c r="U9" s="197">
        <v>8</v>
      </c>
      <c r="V9" s="197">
        <v>5</v>
      </c>
      <c r="W9" s="197" t="s">
        <v>170</v>
      </c>
      <c r="X9" s="196" t="s">
        <v>170</v>
      </c>
      <c r="Y9" s="190">
        <f t="shared" si="2"/>
        <v>18</v>
      </c>
      <c r="Z9" s="194">
        <v>1</v>
      </c>
      <c r="AA9" s="197" t="s">
        <v>170</v>
      </c>
      <c r="AB9" s="197">
        <v>10</v>
      </c>
      <c r="AC9" s="197">
        <v>7</v>
      </c>
      <c r="AD9" s="197" t="s">
        <v>170</v>
      </c>
      <c r="AE9" s="197" t="s">
        <v>170</v>
      </c>
      <c r="AF9" s="196" t="s">
        <v>170</v>
      </c>
      <c r="AG9" s="190">
        <f t="shared" si="3"/>
        <v>18</v>
      </c>
      <c r="AH9" s="194">
        <v>1</v>
      </c>
      <c r="AI9" s="197" t="s">
        <v>170</v>
      </c>
      <c r="AJ9" s="197">
        <v>10</v>
      </c>
      <c r="AK9" s="197">
        <v>7</v>
      </c>
      <c r="AL9" s="197" t="s">
        <v>170</v>
      </c>
      <c r="AM9" s="197" t="s">
        <v>170</v>
      </c>
      <c r="AN9" s="196" t="s">
        <v>170</v>
      </c>
      <c r="AO9" s="190">
        <f t="shared" si="4"/>
        <v>18</v>
      </c>
      <c r="AP9" s="194">
        <v>1</v>
      </c>
      <c r="AQ9" s="197" t="s">
        <v>170</v>
      </c>
      <c r="AR9" s="197">
        <v>10</v>
      </c>
      <c r="AS9" s="197">
        <v>7</v>
      </c>
      <c r="AT9" s="197" t="s">
        <v>170</v>
      </c>
      <c r="AU9" s="197" t="s">
        <v>170</v>
      </c>
      <c r="AV9" s="196" t="s">
        <v>170</v>
      </c>
      <c r="AW9" s="190">
        <f t="shared" si="5"/>
        <v>18</v>
      </c>
      <c r="AX9" s="194"/>
      <c r="AY9" s="197"/>
      <c r="AZ9" s="197"/>
      <c r="BA9" s="197"/>
      <c r="BB9" s="197"/>
      <c r="BC9" s="197"/>
      <c r="BD9" s="196"/>
      <c r="BE9" s="190">
        <f t="shared" si="6"/>
        <v>0</v>
      </c>
      <c r="BF9" s="194"/>
      <c r="BG9" s="197"/>
      <c r="BH9" s="197"/>
      <c r="BI9" s="197"/>
      <c r="BJ9" s="197"/>
      <c r="BK9" s="197"/>
      <c r="BL9" s="196"/>
      <c r="BM9" s="183">
        <f t="shared" si="7"/>
        <v>0</v>
      </c>
    </row>
    <row r="10" spans="1:82" x14ac:dyDescent="0.25">
      <c r="A10" s="5" t="s">
        <v>9</v>
      </c>
      <c r="B10" s="236" t="s">
        <v>170</v>
      </c>
      <c r="C10" s="208" t="s">
        <v>170</v>
      </c>
      <c r="D10" s="208">
        <v>6</v>
      </c>
      <c r="E10" s="208">
        <v>4</v>
      </c>
      <c r="F10" s="208" t="s">
        <v>170</v>
      </c>
      <c r="G10" s="208"/>
      <c r="H10" s="226"/>
      <c r="I10" s="190">
        <f t="shared" si="0"/>
        <v>10</v>
      </c>
      <c r="J10" s="194" t="s">
        <v>170</v>
      </c>
      <c r="K10" s="197" t="s">
        <v>170</v>
      </c>
      <c r="L10" s="197">
        <v>3</v>
      </c>
      <c r="M10" s="197">
        <v>7</v>
      </c>
      <c r="N10" s="197" t="s">
        <v>170</v>
      </c>
      <c r="O10" s="197" t="s">
        <v>170</v>
      </c>
      <c r="P10" s="196"/>
      <c r="Q10" s="190">
        <f t="shared" si="1"/>
        <v>10</v>
      </c>
      <c r="R10" s="194" t="s">
        <v>170</v>
      </c>
      <c r="S10" s="197" t="s">
        <v>170</v>
      </c>
      <c r="T10" s="197">
        <v>1</v>
      </c>
      <c r="U10" s="197">
        <v>4</v>
      </c>
      <c r="V10" s="197">
        <v>4</v>
      </c>
      <c r="W10" s="197">
        <v>1</v>
      </c>
      <c r="X10" s="196" t="s">
        <v>170</v>
      </c>
      <c r="Y10" s="190">
        <f t="shared" si="2"/>
        <v>10</v>
      </c>
      <c r="Z10" s="194" t="s">
        <v>170</v>
      </c>
      <c r="AA10" s="197" t="s">
        <v>170</v>
      </c>
      <c r="AB10" s="197">
        <v>3</v>
      </c>
      <c r="AC10" s="197">
        <v>4</v>
      </c>
      <c r="AD10" s="197">
        <v>3</v>
      </c>
      <c r="AE10" s="197" t="s">
        <v>170</v>
      </c>
      <c r="AF10" s="196" t="s">
        <v>170</v>
      </c>
      <c r="AG10" s="190">
        <f t="shared" si="3"/>
        <v>10</v>
      </c>
      <c r="AH10" s="194" t="s">
        <v>170</v>
      </c>
      <c r="AI10" s="197" t="s">
        <v>170</v>
      </c>
      <c r="AJ10" s="197">
        <v>5</v>
      </c>
      <c r="AK10" s="197">
        <v>2</v>
      </c>
      <c r="AL10" s="197">
        <v>2</v>
      </c>
      <c r="AM10" s="197" t="s">
        <v>170</v>
      </c>
      <c r="AN10" s="196" t="s">
        <v>170</v>
      </c>
      <c r="AO10" s="190">
        <f t="shared" si="4"/>
        <v>9</v>
      </c>
      <c r="AP10" s="194" t="s">
        <v>170</v>
      </c>
      <c r="AQ10" s="197" t="s">
        <v>170</v>
      </c>
      <c r="AR10" s="197">
        <v>5</v>
      </c>
      <c r="AS10" s="197">
        <v>2</v>
      </c>
      <c r="AT10" s="197">
        <v>2</v>
      </c>
      <c r="AU10" s="197" t="s">
        <v>170</v>
      </c>
      <c r="AV10" s="196" t="s">
        <v>170</v>
      </c>
      <c r="AW10" s="190">
        <f t="shared" si="5"/>
        <v>9</v>
      </c>
      <c r="AX10" s="194"/>
      <c r="AY10" s="197"/>
      <c r="AZ10" s="197"/>
      <c r="BA10" s="197"/>
      <c r="BB10" s="197"/>
      <c r="BC10" s="197"/>
      <c r="BD10" s="196"/>
      <c r="BE10" s="190">
        <f t="shared" si="6"/>
        <v>0</v>
      </c>
      <c r="BF10" s="194"/>
      <c r="BG10" s="197"/>
      <c r="BH10" s="197"/>
      <c r="BI10" s="197"/>
      <c r="BJ10" s="197"/>
      <c r="BK10" s="197"/>
      <c r="BL10" s="196"/>
      <c r="BM10" s="183">
        <f t="shared" si="7"/>
        <v>0</v>
      </c>
    </row>
    <row r="11" spans="1:82" x14ac:dyDescent="0.25">
      <c r="A11" s="164" t="s">
        <v>34</v>
      </c>
      <c r="B11" s="236" t="s">
        <v>170</v>
      </c>
      <c r="C11" s="208">
        <v>3</v>
      </c>
      <c r="D11" s="208" t="s">
        <v>170</v>
      </c>
      <c r="E11" s="208" t="s">
        <v>170</v>
      </c>
      <c r="F11" s="208" t="s">
        <v>170</v>
      </c>
      <c r="G11" s="208"/>
      <c r="H11" s="226"/>
      <c r="I11" s="190">
        <f t="shared" si="0"/>
        <v>3</v>
      </c>
      <c r="J11" s="194" t="s">
        <v>170</v>
      </c>
      <c r="K11" s="197">
        <v>3</v>
      </c>
      <c r="L11" s="197" t="s">
        <v>170</v>
      </c>
      <c r="M11" s="197" t="s">
        <v>170</v>
      </c>
      <c r="N11" s="197" t="s">
        <v>170</v>
      </c>
      <c r="O11" s="197" t="s">
        <v>170</v>
      </c>
      <c r="P11" s="196"/>
      <c r="Q11" s="190">
        <f t="shared" si="1"/>
        <v>3</v>
      </c>
      <c r="R11" s="327" t="s">
        <v>170</v>
      </c>
      <c r="S11" s="328">
        <v>3</v>
      </c>
      <c r="T11" s="328" t="s">
        <v>170</v>
      </c>
      <c r="U11" s="328" t="s">
        <v>170</v>
      </c>
      <c r="V11" s="328" t="s">
        <v>170</v>
      </c>
      <c r="W11" s="328" t="s">
        <v>170</v>
      </c>
      <c r="X11" s="329" t="s">
        <v>170</v>
      </c>
      <c r="Y11" s="190">
        <f t="shared" si="2"/>
        <v>3</v>
      </c>
      <c r="Z11" s="194" t="s">
        <v>170</v>
      </c>
      <c r="AA11" s="197">
        <v>3</v>
      </c>
      <c r="AB11" s="197" t="s">
        <v>170</v>
      </c>
      <c r="AC11" s="197" t="s">
        <v>170</v>
      </c>
      <c r="AD11" s="197" t="s">
        <v>170</v>
      </c>
      <c r="AE11" s="197" t="s">
        <v>170</v>
      </c>
      <c r="AF11" s="196" t="s">
        <v>170</v>
      </c>
      <c r="AG11" s="190">
        <f t="shared" si="3"/>
        <v>3</v>
      </c>
      <c r="AH11" s="194" t="s">
        <v>170</v>
      </c>
      <c r="AI11" s="197">
        <v>1</v>
      </c>
      <c r="AJ11" s="197">
        <v>2</v>
      </c>
      <c r="AK11" s="197" t="s">
        <v>170</v>
      </c>
      <c r="AL11" s="197" t="s">
        <v>170</v>
      </c>
      <c r="AM11" s="197" t="s">
        <v>170</v>
      </c>
      <c r="AN11" s="196" t="s">
        <v>170</v>
      </c>
      <c r="AO11" s="190">
        <f t="shared" si="4"/>
        <v>3</v>
      </c>
      <c r="AP11" s="194" t="s">
        <v>170</v>
      </c>
      <c r="AQ11" s="197">
        <v>3</v>
      </c>
      <c r="AR11" s="197" t="s">
        <v>170</v>
      </c>
      <c r="AS11" s="197" t="s">
        <v>170</v>
      </c>
      <c r="AT11" s="197" t="s">
        <v>170</v>
      </c>
      <c r="AU11" s="197" t="s">
        <v>170</v>
      </c>
      <c r="AV11" s="196" t="s">
        <v>170</v>
      </c>
      <c r="AW11" s="190">
        <f t="shared" si="5"/>
        <v>3</v>
      </c>
      <c r="AX11" s="194"/>
      <c r="AY11" s="197"/>
      <c r="AZ11" s="197"/>
      <c r="BA11" s="197"/>
      <c r="BB11" s="197"/>
      <c r="BC11" s="197"/>
      <c r="BD11" s="196"/>
      <c r="BE11" s="190">
        <f t="shared" si="6"/>
        <v>0</v>
      </c>
      <c r="BF11" s="194"/>
      <c r="BG11" s="197"/>
      <c r="BH11" s="197"/>
      <c r="BI11" s="197"/>
      <c r="BJ11" s="197"/>
      <c r="BK11" s="197"/>
      <c r="BL11" s="196"/>
      <c r="BM11" s="183">
        <f t="shared" si="7"/>
        <v>0</v>
      </c>
      <c r="BO11" s="40"/>
    </row>
    <row r="12" spans="1:82" x14ac:dyDescent="0.25">
      <c r="A12" s="164" t="s">
        <v>16</v>
      </c>
      <c r="B12" s="236" t="s">
        <v>170</v>
      </c>
      <c r="C12" s="208">
        <v>7</v>
      </c>
      <c r="D12" s="208">
        <v>3</v>
      </c>
      <c r="E12" s="208">
        <v>7</v>
      </c>
      <c r="F12" s="208" t="s">
        <v>170</v>
      </c>
      <c r="G12" s="208"/>
      <c r="H12" s="226"/>
      <c r="I12" s="190">
        <f t="shared" si="0"/>
        <v>17</v>
      </c>
      <c r="J12" s="194" t="s">
        <v>170</v>
      </c>
      <c r="K12" s="197">
        <v>3</v>
      </c>
      <c r="L12" s="197">
        <v>6</v>
      </c>
      <c r="M12" s="197">
        <v>4</v>
      </c>
      <c r="N12" s="197">
        <v>4</v>
      </c>
      <c r="O12" s="197" t="s">
        <v>170</v>
      </c>
      <c r="P12" s="196"/>
      <c r="Q12" s="190">
        <f t="shared" si="1"/>
        <v>17</v>
      </c>
      <c r="R12" s="194" t="s">
        <v>170</v>
      </c>
      <c r="S12" s="197">
        <v>3</v>
      </c>
      <c r="T12" s="197">
        <v>2</v>
      </c>
      <c r="U12" s="197">
        <v>4</v>
      </c>
      <c r="V12" s="197">
        <v>2</v>
      </c>
      <c r="W12" s="197">
        <v>5</v>
      </c>
      <c r="X12" s="196" t="s">
        <v>170</v>
      </c>
      <c r="Y12" s="190">
        <f t="shared" si="2"/>
        <v>16</v>
      </c>
      <c r="Z12" s="194" t="s">
        <v>170</v>
      </c>
      <c r="AA12" s="197">
        <v>2</v>
      </c>
      <c r="AB12" s="197">
        <v>5</v>
      </c>
      <c r="AC12" s="197">
        <v>6</v>
      </c>
      <c r="AD12" s="197">
        <v>2</v>
      </c>
      <c r="AE12" s="197">
        <v>1</v>
      </c>
      <c r="AF12" s="196" t="s">
        <v>170</v>
      </c>
      <c r="AG12" s="190">
        <f t="shared" si="3"/>
        <v>16</v>
      </c>
      <c r="AH12" s="194" t="s">
        <v>170</v>
      </c>
      <c r="AI12" s="197">
        <v>2</v>
      </c>
      <c r="AJ12" s="197">
        <v>4</v>
      </c>
      <c r="AK12" s="197">
        <v>4</v>
      </c>
      <c r="AL12" s="197">
        <v>3</v>
      </c>
      <c r="AM12" s="197">
        <v>1</v>
      </c>
      <c r="AN12" s="196" t="s">
        <v>170</v>
      </c>
      <c r="AO12" s="190">
        <f t="shared" si="4"/>
        <v>14</v>
      </c>
      <c r="AP12" s="194" t="s">
        <v>170</v>
      </c>
      <c r="AQ12" s="197">
        <v>2</v>
      </c>
      <c r="AR12" s="197">
        <v>4</v>
      </c>
      <c r="AS12" s="197">
        <v>4</v>
      </c>
      <c r="AT12" s="197">
        <v>3</v>
      </c>
      <c r="AU12" s="197">
        <v>1</v>
      </c>
      <c r="AV12" s="196" t="s">
        <v>170</v>
      </c>
      <c r="AW12" s="190">
        <f t="shared" si="5"/>
        <v>14</v>
      </c>
      <c r="AX12" s="194"/>
      <c r="AY12" s="197"/>
      <c r="AZ12" s="197"/>
      <c r="BA12" s="197"/>
      <c r="BB12" s="197"/>
      <c r="BC12" s="197"/>
      <c r="BD12" s="196"/>
      <c r="BE12" s="190">
        <f t="shared" si="6"/>
        <v>0</v>
      </c>
      <c r="BF12" s="194"/>
      <c r="BG12" s="197"/>
      <c r="BH12" s="197"/>
      <c r="BI12" s="197"/>
      <c r="BJ12" s="197"/>
      <c r="BK12" s="197"/>
      <c r="BL12" s="196"/>
      <c r="BM12" s="183">
        <f t="shared" si="7"/>
        <v>0</v>
      </c>
    </row>
    <row r="13" spans="1:82" x14ac:dyDescent="0.25">
      <c r="A13" s="5" t="s">
        <v>10</v>
      </c>
      <c r="B13" s="236" t="s">
        <v>170</v>
      </c>
      <c r="C13" s="208">
        <v>1</v>
      </c>
      <c r="D13" s="208">
        <v>5</v>
      </c>
      <c r="E13" s="208">
        <v>5</v>
      </c>
      <c r="F13" s="208" t="s">
        <v>170</v>
      </c>
      <c r="G13" s="208"/>
      <c r="H13" s="226"/>
      <c r="I13" s="190">
        <f t="shared" si="0"/>
        <v>11</v>
      </c>
      <c r="J13" s="194" t="s">
        <v>170</v>
      </c>
      <c r="K13" s="197" t="s">
        <v>170</v>
      </c>
      <c r="L13" s="197">
        <v>4</v>
      </c>
      <c r="M13" s="197">
        <v>7</v>
      </c>
      <c r="N13" s="197" t="s">
        <v>170</v>
      </c>
      <c r="O13" s="197" t="s">
        <v>170</v>
      </c>
      <c r="P13" s="196"/>
      <c r="Q13" s="190">
        <f t="shared" si="1"/>
        <v>11</v>
      </c>
      <c r="R13" s="194" t="s">
        <v>170</v>
      </c>
      <c r="S13" s="197">
        <v>1</v>
      </c>
      <c r="T13" s="197">
        <v>1</v>
      </c>
      <c r="U13" s="197">
        <v>3</v>
      </c>
      <c r="V13" s="197">
        <v>1</v>
      </c>
      <c r="W13" s="197">
        <v>3</v>
      </c>
      <c r="X13" s="196">
        <v>2</v>
      </c>
      <c r="Y13" s="190">
        <f t="shared" si="2"/>
        <v>11</v>
      </c>
      <c r="Z13" s="194" t="s">
        <v>170</v>
      </c>
      <c r="AA13" s="197" t="s">
        <v>170</v>
      </c>
      <c r="AB13" s="197">
        <v>4</v>
      </c>
      <c r="AC13" s="197">
        <v>7</v>
      </c>
      <c r="AD13" s="197" t="s">
        <v>170</v>
      </c>
      <c r="AE13" s="197" t="s">
        <v>170</v>
      </c>
      <c r="AF13" s="196" t="s">
        <v>170</v>
      </c>
      <c r="AG13" s="190">
        <f t="shared" si="3"/>
        <v>11</v>
      </c>
      <c r="AH13" s="194" t="s">
        <v>170</v>
      </c>
      <c r="AI13" s="197">
        <v>1</v>
      </c>
      <c r="AJ13" s="197">
        <v>4</v>
      </c>
      <c r="AK13" s="197">
        <v>1</v>
      </c>
      <c r="AL13" s="197">
        <v>5</v>
      </c>
      <c r="AM13" s="197" t="s">
        <v>170</v>
      </c>
      <c r="AN13" s="196" t="s">
        <v>170</v>
      </c>
      <c r="AO13" s="190">
        <f t="shared" si="4"/>
        <v>11</v>
      </c>
      <c r="AP13" s="194" t="s">
        <v>170</v>
      </c>
      <c r="AQ13" s="197" t="s">
        <v>170</v>
      </c>
      <c r="AR13" s="197">
        <v>4</v>
      </c>
      <c r="AS13" s="197">
        <v>7</v>
      </c>
      <c r="AT13" s="197" t="s">
        <v>170</v>
      </c>
      <c r="AU13" s="197" t="s">
        <v>170</v>
      </c>
      <c r="AV13" s="196" t="s">
        <v>170</v>
      </c>
      <c r="AW13" s="190">
        <f t="shared" si="5"/>
        <v>11</v>
      </c>
      <c r="AX13" s="194"/>
      <c r="AY13" s="197"/>
      <c r="AZ13" s="197"/>
      <c r="BA13" s="197"/>
      <c r="BB13" s="197"/>
      <c r="BC13" s="197"/>
      <c r="BD13" s="196"/>
      <c r="BE13" s="190">
        <f t="shared" si="6"/>
        <v>0</v>
      </c>
      <c r="BF13" s="194"/>
      <c r="BG13" s="197"/>
      <c r="BH13" s="197"/>
      <c r="BI13" s="197"/>
      <c r="BJ13" s="197"/>
      <c r="BK13" s="197"/>
      <c r="BL13" s="196"/>
      <c r="BM13" s="183">
        <f t="shared" si="7"/>
        <v>0</v>
      </c>
      <c r="BO13" s="184"/>
    </row>
    <row r="14" spans="1:82" x14ac:dyDescent="0.25">
      <c r="A14" s="5" t="s">
        <v>11</v>
      </c>
      <c r="B14" s="236" t="s">
        <v>170</v>
      </c>
      <c r="C14" s="208">
        <v>5</v>
      </c>
      <c r="D14" s="208">
        <v>16</v>
      </c>
      <c r="E14" s="208">
        <v>9</v>
      </c>
      <c r="F14" s="208" t="s">
        <v>170</v>
      </c>
      <c r="G14" s="208"/>
      <c r="H14" s="226"/>
      <c r="I14" s="190">
        <f t="shared" si="0"/>
        <v>30</v>
      </c>
      <c r="J14" s="194" t="s">
        <v>170</v>
      </c>
      <c r="K14" s="197">
        <v>10</v>
      </c>
      <c r="L14" s="197">
        <v>10</v>
      </c>
      <c r="M14" s="197">
        <v>8</v>
      </c>
      <c r="N14" s="197">
        <v>2</v>
      </c>
      <c r="O14" s="197" t="s">
        <v>170</v>
      </c>
      <c r="P14" s="196"/>
      <c r="Q14" s="190">
        <f t="shared" si="1"/>
        <v>30</v>
      </c>
      <c r="R14" s="194" t="s">
        <v>170</v>
      </c>
      <c r="S14" s="197">
        <v>9</v>
      </c>
      <c r="T14" s="197">
        <v>2</v>
      </c>
      <c r="U14" s="197">
        <v>6</v>
      </c>
      <c r="V14" s="197">
        <v>7</v>
      </c>
      <c r="W14" s="197">
        <v>2</v>
      </c>
      <c r="X14" s="196">
        <v>3</v>
      </c>
      <c r="Y14" s="190">
        <f t="shared" si="2"/>
        <v>29</v>
      </c>
      <c r="Z14" s="194" t="s">
        <v>170</v>
      </c>
      <c r="AA14" s="197">
        <v>10</v>
      </c>
      <c r="AB14" s="197">
        <v>11</v>
      </c>
      <c r="AC14" s="197">
        <v>8</v>
      </c>
      <c r="AD14" s="197">
        <v>1</v>
      </c>
      <c r="AE14" s="197" t="s">
        <v>170</v>
      </c>
      <c r="AF14" s="196" t="s">
        <v>170</v>
      </c>
      <c r="AG14" s="190">
        <f t="shared" si="3"/>
        <v>30</v>
      </c>
      <c r="AH14" s="194" t="s">
        <v>170</v>
      </c>
      <c r="AI14" s="197">
        <v>8</v>
      </c>
      <c r="AJ14" s="197">
        <v>11</v>
      </c>
      <c r="AK14" s="197">
        <v>8</v>
      </c>
      <c r="AL14" s="197">
        <v>1</v>
      </c>
      <c r="AM14" s="197" t="s">
        <v>170</v>
      </c>
      <c r="AN14" s="196" t="s">
        <v>170</v>
      </c>
      <c r="AO14" s="190">
        <f t="shared" si="4"/>
        <v>28</v>
      </c>
      <c r="AP14" s="194" t="s">
        <v>170</v>
      </c>
      <c r="AQ14" s="197">
        <v>8</v>
      </c>
      <c r="AR14" s="197">
        <v>11</v>
      </c>
      <c r="AS14" s="197">
        <v>8</v>
      </c>
      <c r="AT14" s="197">
        <v>1</v>
      </c>
      <c r="AU14" s="197" t="s">
        <v>170</v>
      </c>
      <c r="AV14" s="196" t="s">
        <v>170</v>
      </c>
      <c r="AW14" s="190">
        <f t="shared" si="5"/>
        <v>28</v>
      </c>
      <c r="AX14" s="194"/>
      <c r="AY14" s="197"/>
      <c r="AZ14" s="197"/>
      <c r="BA14" s="197"/>
      <c r="BB14" s="197"/>
      <c r="BC14" s="197"/>
      <c r="BD14" s="196"/>
      <c r="BE14" s="190">
        <f t="shared" si="6"/>
        <v>0</v>
      </c>
      <c r="BF14" s="194"/>
      <c r="BG14" s="197"/>
      <c r="BH14" s="197"/>
      <c r="BI14" s="197"/>
      <c r="BJ14" s="197"/>
      <c r="BK14" s="197"/>
      <c r="BL14" s="196"/>
      <c r="BM14" s="183">
        <f t="shared" si="7"/>
        <v>0</v>
      </c>
      <c r="BO14" s="40"/>
    </row>
    <row r="15" spans="1:82" x14ac:dyDescent="0.25">
      <c r="A15" s="25" t="s">
        <v>19</v>
      </c>
      <c r="B15" s="236" t="s">
        <v>170</v>
      </c>
      <c r="C15" s="208" t="s">
        <v>170</v>
      </c>
      <c r="D15" s="208">
        <v>14</v>
      </c>
      <c r="E15" s="208">
        <v>12</v>
      </c>
      <c r="F15" s="208" t="s">
        <v>170</v>
      </c>
      <c r="G15" s="208"/>
      <c r="H15" s="226"/>
      <c r="I15" s="190">
        <f t="shared" si="0"/>
        <v>26</v>
      </c>
      <c r="J15" s="194" t="s">
        <v>170</v>
      </c>
      <c r="K15" s="197">
        <v>5</v>
      </c>
      <c r="L15" s="197">
        <v>8</v>
      </c>
      <c r="M15" s="197">
        <v>11</v>
      </c>
      <c r="N15" s="197">
        <v>1</v>
      </c>
      <c r="O15" s="197">
        <v>1</v>
      </c>
      <c r="P15" s="196"/>
      <c r="Q15" s="190">
        <f t="shared" si="1"/>
        <v>26</v>
      </c>
      <c r="R15" s="194" t="s">
        <v>170</v>
      </c>
      <c r="S15" s="197">
        <v>1</v>
      </c>
      <c r="T15" s="197">
        <v>2</v>
      </c>
      <c r="U15" s="197">
        <v>7</v>
      </c>
      <c r="V15" s="197">
        <v>10</v>
      </c>
      <c r="W15" s="197">
        <v>3</v>
      </c>
      <c r="X15" s="196">
        <v>2</v>
      </c>
      <c r="Y15" s="190">
        <f t="shared" si="2"/>
        <v>25</v>
      </c>
      <c r="Z15" s="194" t="s">
        <v>170</v>
      </c>
      <c r="AA15" s="197">
        <v>1</v>
      </c>
      <c r="AB15" s="197">
        <v>7</v>
      </c>
      <c r="AC15" s="197">
        <v>11</v>
      </c>
      <c r="AD15" s="197">
        <v>4</v>
      </c>
      <c r="AE15" s="197">
        <v>3</v>
      </c>
      <c r="AF15" s="196" t="s">
        <v>170</v>
      </c>
      <c r="AG15" s="190">
        <f t="shared" si="3"/>
        <v>26</v>
      </c>
      <c r="AH15" s="194" t="s">
        <v>170</v>
      </c>
      <c r="AI15" s="197">
        <v>1</v>
      </c>
      <c r="AJ15" s="197">
        <v>3</v>
      </c>
      <c r="AK15" s="197">
        <v>8</v>
      </c>
      <c r="AL15" s="197">
        <v>8</v>
      </c>
      <c r="AM15" s="197">
        <v>4</v>
      </c>
      <c r="AN15" s="196">
        <v>1</v>
      </c>
      <c r="AO15" s="190">
        <f t="shared" si="4"/>
        <v>25</v>
      </c>
      <c r="AP15" s="194" t="s">
        <v>170</v>
      </c>
      <c r="AQ15" s="197">
        <v>1</v>
      </c>
      <c r="AR15" s="197">
        <v>2</v>
      </c>
      <c r="AS15" s="197">
        <v>10</v>
      </c>
      <c r="AT15" s="197">
        <v>7</v>
      </c>
      <c r="AU15" s="197">
        <v>5</v>
      </c>
      <c r="AV15" s="196" t="s">
        <v>170</v>
      </c>
      <c r="AW15" s="190">
        <f t="shared" si="5"/>
        <v>25</v>
      </c>
      <c r="AX15" s="194"/>
      <c r="AY15" s="197"/>
      <c r="AZ15" s="197"/>
      <c r="BA15" s="197"/>
      <c r="BB15" s="197"/>
      <c r="BC15" s="197"/>
      <c r="BD15" s="196"/>
      <c r="BE15" s="190">
        <f t="shared" si="6"/>
        <v>0</v>
      </c>
      <c r="BF15" s="194"/>
      <c r="BG15" s="197"/>
      <c r="BH15" s="197"/>
      <c r="BI15" s="197"/>
      <c r="BJ15" s="197"/>
      <c r="BK15" s="197"/>
      <c r="BL15" s="196"/>
      <c r="BM15" s="183">
        <f t="shared" si="7"/>
        <v>0</v>
      </c>
      <c r="BO15" s="142"/>
    </row>
    <row r="16" spans="1:82" x14ac:dyDescent="0.25">
      <c r="A16" s="164" t="s">
        <v>12</v>
      </c>
      <c r="B16" s="236" t="s">
        <v>170</v>
      </c>
      <c r="C16" s="208">
        <v>8</v>
      </c>
      <c r="D16" s="208">
        <v>15</v>
      </c>
      <c r="E16" s="208">
        <v>8</v>
      </c>
      <c r="F16" s="208" t="s">
        <v>170</v>
      </c>
      <c r="G16" s="208"/>
      <c r="H16" s="226"/>
      <c r="I16" s="190">
        <f t="shared" si="0"/>
        <v>31</v>
      </c>
      <c r="J16" s="194" t="s">
        <v>170</v>
      </c>
      <c r="K16" s="197">
        <v>6</v>
      </c>
      <c r="L16" s="197">
        <v>12</v>
      </c>
      <c r="M16" s="197">
        <v>10</v>
      </c>
      <c r="N16" s="197">
        <v>3</v>
      </c>
      <c r="O16" s="197" t="s">
        <v>170</v>
      </c>
      <c r="P16" s="196"/>
      <c r="Q16" s="190">
        <f t="shared" si="1"/>
        <v>31</v>
      </c>
      <c r="R16" s="194" t="s">
        <v>170</v>
      </c>
      <c r="S16" s="197">
        <v>4</v>
      </c>
      <c r="T16" s="197" t="s">
        <v>170</v>
      </c>
      <c r="U16" s="197">
        <v>8</v>
      </c>
      <c r="V16" s="197">
        <v>4</v>
      </c>
      <c r="W16" s="197">
        <v>2</v>
      </c>
      <c r="X16" s="196">
        <v>13</v>
      </c>
      <c r="Y16" s="190">
        <f t="shared" si="2"/>
        <v>31</v>
      </c>
      <c r="Z16" s="194" t="s">
        <v>170</v>
      </c>
      <c r="AA16" s="197">
        <v>6</v>
      </c>
      <c r="AB16" s="197">
        <v>12</v>
      </c>
      <c r="AC16" s="197">
        <v>10</v>
      </c>
      <c r="AD16" s="197">
        <v>3</v>
      </c>
      <c r="AE16" s="197" t="s">
        <v>170</v>
      </c>
      <c r="AF16" s="196" t="s">
        <v>170</v>
      </c>
      <c r="AG16" s="190">
        <f t="shared" si="3"/>
        <v>31</v>
      </c>
      <c r="AH16" s="194" t="s">
        <v>170</v>
      </c>
      <c r="AI16" s="197">
        <v>1</v>
      </c>
      <c r="AJ16" s="197">
        <v>4</v>
      </c>
      <c r="AK16" s="197">
        <v>4</v>
      </c>
      <c r="AL16" s="197">
        <v>9</v>
      </c>
      <c r="AM16" s="197">
        <v>5</v>
      </c>
      <c r="AN16" s="196">
        <v>6</v>
      </c>
      <c r="AO16" s="190">
        <f t="shared" si="4"/>
        <v>29</v>
      </c>
      <c r="AP16" s="194" t="s">
        <v>170</v>
      </c>
      <c r="AQ16" s="197">
        <v>6</v>
      </c>
      <c r="AR16" s="197">
        <v>12</v>
      </c>
      <c r="AS16" s="197">
        <v>8</v>
      </c>
      <c r="AT16" s="197">
        <v>3</v>
      </c>
      <c r="AU16" s="197" t="s">
        <v>170</v>
      </c>
      <c r="AV16" s="196" t="s">
        <v>170</v>
      </c>
      <c r="AW16" s="190">
        <f t="shared" si="5"/>
        <v>29</v>
      </c>
      <c r="AX16" s="194"/>
      <c r="AY16" s="197"/>
      <c r="AZ16" s="197"/>
      <c r="BA16" s="197"/>
      <c r="BB16" s="197"/>
      <c r="BC16" s="197"/>
      <c r="BD16" s="196"/>
      <c r="BE16" s="190">
        <f t="shared" si="6"/>
        <v>0</v>
      </c>
      <c r="BF16" s="194"/>
      <c r="BG16" s="197"/>
      <c r="BH16" s="197"/>
      <c r="BI16" s="197"/>
      <c r="BJ16" s="197"/>
      <c r="BK16" s="197"/>
      <c r="BL16" s="196"/>
      <c r="BM16" s="183">
        <f t="shared" si="7"/>
        <v>0</v>
      </c>
    </row>
    <row r="17" spans="1:67" x14ac:dyDescent="0.25">
      <c r="A17" s="164" t="s">
        <v>13</v>
      </c>
      <c r="B17" s="236" t="s">
        <v>170</v>
      </c>
      <c r="C17" s="208">
        <v>7</v>
      </c>
      <c r="D17" s="208">
        <v>14</v>
      </c>
      <c r="E17" s="208">
        <v>26</v>
      </c>
      <c r="F17" s="208" t="s">
        <v>170</v>
      </c>
      <c r="G17" s="208"/>
      <c r="H17" s="226"/>
      <c r="I17" s="190">
        <f t="shared" si="0"/>
        <v>47</v>
      </c>
      <c r="J17" s="194" t="s">
        <v>170</v>
      </c>
      <c r="K17" s="197">
        <v>3</v>
      </c>
      <c r="L17" s="197">
        <v>16</v>
      </c>
      <c r="M17" s="197">
        <v>27</v>
      </c>
      <c r="N17" s="197">
        <v>1</v>
      </c>
      <c r="O17" s="197" t="s">
        <v>170</v>
      </c>
      <c r="P17" s="196"/>
      <c r="Q17" s="190">
        <f t="shared" si="1"/>
        <v>47</v>
      </c>
      <c r="R17" s="194" t="s">
        <v>170</v>
      </c>
      <c r="S17" s="197">
        <v>4</v>
      </c>
      <c r="T17" s="197">
        <v>7</v>
      </c>
      <c r="U17" s="197">
        <v>10</v>
      </c>
      <c r="V17" s="197">
        <v>14</v>
      </c>
      <c r="W17" s="197">
        <v>5</v>
      </c>
      <c r="X17" s="196">
        <v>5</v>
      </c>
      <c r="Y17" s="190">
        <f t="shared" si="2"/>
        <v>45</v>
      </c>
      <c r="Z17" s="194" t="s">
        <v>170</v>
      </c>
      <c r="AA17" s="197">
        <v>6</v>
      </c>
      <c r="AB17" s="197">
        <v>5</v>
      </c>
      <c r="AC17" s="197">
        <v>21</v>
      </c>
      <c r="AD17" s="197">
        <v>11</v>
      </c>
      <c r="AE17" s="197">
        <v>2</v>
      </c>
      <c r="AF17" s="196">
        <v>1</v>
      </c>
      <c r="AG17" s="190">
        <f t="shared" si="3"/>
        <v>46</v>
      </c>
      <c r="AH17" s="194" t="s">
        <v>170</v>
      </c>
      <c r="AI17" s="197">
        <v>6</v>
      </c>
      <c r="AJ17" s="197">
        <v>11</v>
      </c>
      <c r="AK17" s="197">
        <v>13</v>
      </c>
      <c r="AL17" s="197">
        <v>10</v>
      </c>
      <c r="AM17" s="197">
        <v>5</v>
      </c>
      <c r="AN17" s="196" t="s">
        <v>170</v>
      </c>
      <c r="AO17" s="190">
        <f t="shared" si="4"/>
        <v>45</v>
      </c>
      <c r="AP17" s="194" t="s">
        <v>170</v>
      </c>
      <c r="AQ17" s="197">
        <v>6</v>
      </c>
      <c r="AR17" s="197">
        <v>11</v>
      </c>
      <c r="AS17" s="197">
        <v>13</v>
      </c>
      <c r="AT17" s="197">
        <v>10</v>
      </c>
      <c r="AU17" s="197">
        <v>5</v>
      </c>
      <c r="AV17" s="196" t="s">
        <v>170</v>
      </c>
      <c r="AW17" s="190">
        <f t="shared" si="5"/>
        <v>45</v>
      </c>
      <c r="AX17" s="194"/>
      <c r="AY17" s="197"/>
      <c r="AZ17" s="197"/>
      <c r="BA17" s="197"/>
      <c r="BB17" s="197"/>
      <c r="BC17" s="197"/>
      <c r="BD17" s="196"/>
      <c r="BE17" s="190">
        <f t="shared" si="6"/>
        <v>0</v>
      </c>
      <c r="BF17" s="194"/>
      <c r="BG17" s="197"/>
      <c r="BH17" s="197"/>
      <c r="BI17" s="197"/>
      <c r="BJ17" s="197"/>
      <c r="BK17" s="197"/>
      <c r="BL17" s="196"/>
      <c r="BM17" s="183">
        <f t="shared" si="7"/>
        <v>0</v>
      </c>
    </row>
    <row r="18" spans="1:67" x14ac:dyDescent="0.25">
      <c r="A18" s="5" t="s">
        <v>57</v>
      </c>
      <c r="B18" s="236" t="s">
        <v>170</v>
      </c>
      <c r="C18" s="208">
        <v>1</v>
      </c>
      <c r="D18" s="208" t="s">
        <v>170</v>
      </c>
      <c r="E18" s="208">
        <v>4</v>
      </c>
      <c r="F18" s="208" t="s">
        <v>170</v>
      </c>
      <c r="G18" s="208"/>
      <c r="H18" s="226"/>
      <c r="I18" s="190">
        <f t="shared" si="0"/>
        <v>5</v>
      </c>
      <c r="J18" s="194" t="s">
        <v>170</v>
      </c>
      <c r="K18" s="197">
        <v>1</v>
      </c>
      <c r="L18" s="197" t="s">
        <v>170</v>
      </c>
      <c r="M18" s="197">
        <v>3</v>
      </c>
      <c r="N18" s="197">
        <v>1</v>
      </c>
      <c r="O18" s="197" t="s">
        <v>170</v>
      </c>
      <c r="P18" s="196"/>
      <c r="Q18" s="190">
        <f t="shared" si="1"/>
        <v>5</v>
      </c>
      <c r="R18" s="194" t="s">
        <v>170</v>
      </c>
      <c r="S18" s="197">
        <v>1</v>
      </c>
      <c r="T18" s="197" t="s">
        <v>170</v>
      </c>
      <c r="U18" s="197">
        <v>3</v>
      </c>
      <c r="V18" s="197">
        <v>1</v>
      </c>
      <c r="W18" s="197" t="s">
        <v>170</v>
      </c>
      <c r="X18" s="196" t="s">
        <v>170</v>
      </c>
      <c r="Y18" s="190">
        <f t="shared" si="2"/>
        <v>5</v>
      </c>
      <c r="Z18" s="194" t="s">
        <v>170</v>
      </c>
      <c r="AA18" s="197">
        <v>1</v>
      </c>
      <c r="AB18" s="197" t="s">
        <v>170</v>
      </c>
      <c r="AC18" s="197">
        <v>3</v>
      </c>
      <c r="AD18" s="197">
        <v>1</v>
      </c>
      <c r="AE18" s="197" t="s">
        <v>170</v>
      </c>
      <c r="AF18" s="196" t="s">
        <v>170</v>
      </c>
      <c r="AG18" s="190">
        <f t="shared" si="3"/>
        <v>5</v>
      </c>
      <c r="AH18" s="194" t="s">
        <v>170</v>
      </c>
      <c r="AI18" s="197">
        <v>1</v>
      </c>
      <c r="AJ18" s="197" t="s">
        <v>170</v>
      </c>
      <c r="AK18" s="197">
        <v>3</v>
      </c>
      <c r="AL18" s="197">
        <v>1</v>
      </c>
      <c r="AM18" s="197" t="s">
        <v>170</v>
      </c>
      <c r="AN18" s="196" t="s">
        <v>170</v>
      </c>
      <c r="AO18" s="190">
        <f t="shared" si="4"/>
        <v>5</v>
      </c>
      <c r="AP18" s="194" t="s">
        <v>170</v>
      </c>
      <c r="AQ18" s="197">
        <v>1</v>
      </c>
      <c r="AR18" s="197" t="s">
        <v>170</v>
      </c>
      <c r="AS18" s="197">
        <v>3</v>
      </c>
      <c r="AT18" s="197">
        <v>1</v>
      </c>
      <c r="AU18" s="197" t="s">
        <v>170</v>
      </c>
      <c r="AV18" s="196" t="s">
        <v>170</v>
      </c>
      <c r="AW18" s="190">
        <f t="shared" si="5"/>
        <v>5</v>
      </c>
      <c r="AX18" s="194"/>
      <c r="AY18" s="197"/>
      <c r="AZ18" s="197"/>
      <c r="BA18" s="197"/>
      <c r="BB18" s="197"/>
      <c r="BC18" s="197"/>
      <c r="BD18" s="196"/>
      <c r="BE18" s="190">
        <f t="shared" si="6"/>
        <v>0</v>
      </c>
      <c r="BF18" s="194"/>
      <c r="BG18" s="197"/>
      <c r="BH18" s="197"/>
      <c r="BI18" s="197"/>
      <c r="BJ18" s="197"/>
      <c r="BK18" s="197"/>
      <c r="BL18" s="196"/>
      <c r="BM18" s="183">
        <f t="shared" si="7"/>
        <v>0</v>
      </c>
    </row>
    <row r="19" spans="1:67" x14ac:dyDescent="0.25">
      <c r="A19" s="5" t="s">
        <v>150</v>
      </c>
      <c r="B19" s="236" t="s">
        <v>170</v>
      </c>
      <c r="C19" s="208" t="s">
        <v>170</v>
      </c>
      <c r="D19" s="208">
        <v>6</v>
      </c>
      <c r="E19" s="208">
        <v>7</v>
      </c>
      <c r="F19" s="208" t="s">
        <v>170</v>
      </c>
      <c r="G19" s="208"/>
      <c r="H19" s="226"/>
      <c r="I19" s="190">
        <f t="shared" si="0"/>
        <v>13</v>
      </c>
      <c r="J19" s="194" t="s">
        <v>170</v>
      </c>
      <c r="K19" s="197">
        <v>1</v>
      </c>
      <c r="L19" s="197">
        <v>2</v>
      </c>
      <c r="M19" s="197">
        <v>7</v>
      </c>
      <c r="N19" s="197">
        <v>3</v>
      </c>
      <c r="O19" s="197" t="s">
        <v>170</v>
      </c>
      <c r="P19" s="196"/>
      <c r="Q19" s="190">
        <f t="shared" si="1"/>
        <v>13</v>
      </c>
      <c r="R19" s="194" t="s">
        <v>170</v>
      </c>
      <c r="S19" s="197">
        <v>1</v>
      </c>
      <c r="T19" s="197">
        <v>4</v>
      </c>
      <c r="U19" s="197">
        <v>2</v>
      </c>
      <c r="V19" s="197">
        <v>3</v>
      </c>
      <c r="W19" s="197">
        <v>2</v>
      </c>
      <c r="X19" s="196">
        <v>1</v>
      </c>
      <c r="Y19" s="190">
        <f t="shared" si="2"/>
        <v>13</v>
      </c>
      <c r="Z19" s="194" t="s">
        <v>170</v>
      </c>
      <c r="AA19" s="197">
        <v>1</v>
      </c>
      <c r="AB19" s="197">
        <v>2</v>
      </c>
      <c r="AC19" s="197">
        <v>7</v>
      </c>
      <c r="AD19" s="197">
        <v>3</v>
      </c>
      <c r="AE19" s="197" t="s">
        <v>170</v>
      </c>
      <c r="AF19" s="196" t="s">
        <v>170</v>
      </c>
      <c r="AG19" s="190">
        <f t="shared" si="3"/>
        <v>13</v>
      </c>
      <c r="AH19" s="194" t="s">
        <v>170</v>
      </c>
      <c r="AI19" s="197">
        <v>1</v>
      </c>
      <c r="AJ19" s="197">
        <v>2</v>
      </c>
      <c r="AK19" s="197">
        <v>6</v>
      </c>
      <c r="AL19" s="197">
        <v>3</v>
      </c>
      <c r="AM19" s="197" t="s">
        <v>170</v>
      </c>
      <c r="AN19" s="196" t="s">
        <v>170</v>
      </c>
      <c r="AO19" s="190">
        <f t="shared" si="4"/>
        <v>12</v>
      </c>
      <c r="AP19" s="194" t="s">
        <v>170</v>
      </c>
      <c r="AQ19" s="197">
        <v>1</v>
      </c>
      <c r="AR19" s="197">
        <v>2</v>
      </c>
      <c r="AS19" s="197">
        <v>6</v>
      </c>
      <c r="AT19" s="197">
        <v>3</v>
      </c>
      <c r="AU19" s="197" t="s">
        <v>170</v>
      </c>
      <c r="AV19" s="196" t="s">
        <v>170</v>
      </c>
      <c r="AW19" s="190">
        <f t="shared" si="5"/>
        <v>12</v>
      </c>
      <c r="AX19" s="194"/>
      <c r="AY19" s="197"/>
      <c r="AZ19" s="197"/>
      <c r="BA19" s="197"/>
      <c r="BB19" s="197"/>
      <c r="BC19" s="197"/>
      <c r="BD19" s="196"/>
      <c r="BE19" s="190">
        <f t="shared" si="6"/>
        <v>0</v>
      </c>
      <c r="BF19" s="194"/>
      <c r="BG19" s="197"/>
      <c r="BH19" s="197"/>
      <c r="BI19" s="197"/>
      <c r="BJ19" s="197"/>
      <c r="BK19" s="197"/>
      <c r="BL19" s="196"/>
      <c r="BM19" s="183">
        <f t="shared" si="7"/>
        <v>0</v>
      </c>
    </row>
    <row r="20" spans="1:67" x14ac:dyDescent="0.25">
      <c r="A20" s="5" t="s">
        <v>14</v>
      </c>
      <c r="B20" s="236" t="s">
        <v>170</v>
      </c>
      <c r="C20" s="208">
        <v>1</v>
      </c>
      <c r="D20" s="208">
        <v>2</v>
      </c>
      <c r="E20" s="208">
        <v>6</v>
      </c>
      <c r="F20" s="208" t="s">
        <v>170</v>
      </c>
      <c r="G20" s="208"/>
      <c r="H20" s="226"/>
      <c r="I20" s="190">
        <f t="shared" si="0"/>
        <v>9</v>
      </c>
      <c r="J20" s="194" t="s">
        <v>170</v>
      </c>
      <c r="K20" s="197">
        <v>2</v>
      </c>
      <c r="L20" s="197">
        <v>3</v>
      </c>
      <c r="M20" s="197">
        <v>4</v>
      </c>
      <c r="N20" s="197" t="s">
        <v>170</v>
      </c>
      <c r="O20" s="197" t="s">
        <v>170</v>
      </c>
      <c r="P20" s="196"/>
      <c r="Q20" s="190">
        <f t="shared" si="1"/>
        <v>9</v>
      </c>
      <c r="R20" s="194" t="s">
        <v>170</v>
      </c>
      <c r="S20" s="197">
        <v>2</v>
      </c>
      <c r="T20" s="197">
        <v>2</v>
      </c>
      <c r="U20" s="197">
        <v>4</v>
      </c>
      <c r="V20" s="197" t="s">
        <v>170</v>
      </c>
      <c r="W20" s="197">
        <v>1</v>
      </c>
      <c r="X20" s="196" t="s">
        <v>170</v>
      </c>
      <c r="Y20" s="190">
        <f t="shared" si="2"/>
        <v>9</v>
      </c>
      <c r="Z20" s="194" t="s">
        <v>170</v>
      </c>
      <c r="AA20" s="197">
        <v>3</v>
      </c>
      <c r="AB20" s="197">
        <v>2</v>
      </c>
      <c r="AC20" s="197">
        <v>3</v>
      </c>
      <c r="AD20" s="197">
        <v>1</v>
      </c>
      <c r="AE20" s="197" t="s">
        <v>170</v>
      </c>
      <c r="AF20" s="196" t="s">
        <v>170</v>
      </c>
      <c r="AG20" s="190">
        <f t="shared" si="3"/>
        <v>9</v>
      </c>
      <c r="AH20" s="194" t="s">
        <v>170</v>
      </c>
      <c r="AI20" s="197">
        <v>2</v>
      </c>
      <c r="AJ20" s="197">
        <v>1</v>
      </c>
      <c r="AK20" s="197">
        <v>2</v>
      </c>
      <c r="AL20" s="197">
        <v>2</v>
      </c>
      <c r="AM20" s="197">
        <v>1</v>
      </c>
      <c r="AN20" s="196">
        <v>1</v>
      </c>
      <c r="AO20" s="190">
        <f t="shared" si="4"/>
        <v>9</v>
      </c>
      <c r="AP20" s="194" t="s">
        <v>170</v>
      </c>
      <c r="AQ20" s="197">
        <v>3</v>
      </c>
      <c r="AR20" s="197" t="s">
        <v>170</v>
      </c>
      <c r="AS20" s="197">
        <v>4</v>
      </c>
      <c r="AT20" s="197">
        <v>2</v>
      </c>
      <c r="AU20" s="197" t="s">
        <v>170</v>
      </c>
      <c r="AV20" s="196" t="s">
        <v>170</v>
      </c>
      <c r="AW20" s="190">
        <f t="shared" si="5"/>
        <v>9</v>
      </c>
      <c r="AX20" s="194"/>
      <c r="AY20" s="197"/>
      <c r="AZ20" s="197"/>
      <c r="BA20" s="197"/>
      <c r="BB20" s="197"/>
      <c r="BC20" s="197"/>
      <c r="BD20" s="196"/>
      <c r="BE20" s="190">
        <f t="shared" si="6"/>
        <v>0</v>
      </c>
      <c r="BF20" s="194"/>
      <c r="BG20" s="197"/>
      <c r="BH20" s="197"/>
      <c r="BI20" s="197"/>
      <c r="BJ20" s="197"/>
      <c r="BK20" s="197"/>
      <c r="BL20" s="196"/>
      <c r="BM20" s="183">
        <f t="shared" si="7"/>
        <v>0</v>
      </c>
    </row>
    <row r="21" spans="1:67" s="40" customFormat="1" x14ac:dyDescent="0.25">
      <c r="A21" s="265" t="s">
        <v>20</v>
      </c>
      <c r="B21" s="236" t="s">
        <v>170</v>
      </c>
      <c r="C21" s="208">
        <v>1</v>
      </c>
      <c r="D21" s="208">
        <v>10</v>
      </c>
      <c r="E21" s="208">
        <v>8</v>
      </c>
      <c r="F21" s="208" t="s">
        <v>170</v>
      </c>
      <c r="G21" s="208"/>
      <c r="H21" s="226"/>
      <c r="I21" s="190">
        <f t="shared" si="0"/>
        <v>19</v>
      </c>
      <c r="J21" s="194" t="s">
        <v>170</v>
      </c>
      <c r="K21" s="195">
        <v>1</v>
      </c>
      <c r="L21" s="195">
        <v>6</v>
      </c>
      <c r="M21" s="195">
        <v>5</v>
      </c>
      <c r="N21" s="195">
        <v>1</v>
      </c>
      <c r="O21" s="195">
        <v>5</v>
      </c>
      <c r="P21" s="196"/>
      <c r="Q21" s="190">
        <f t="shared" si="1"/>
        <v>18</v>
      </c>
      <c r="R21" s="194" t="s">
        <v>170</v>
      </c>
      <c r="S21" s="195">
        <v>1</v>
      </c>
      <c r="T21" s="195">
        <v>3</v>
      </c>
      <c r="U21" s="195">
        <v>4</v>
      </c>
      <c r="V21" s="195">
        <v>4</v>
      </c>
      <c r="W21" s="195">
        <v>2</v>
      </c>
      <c r="X21" s="196">
        <v>4</v>
      </c>
      <c r="Y21" s="190">
        <f t="shared" si="2"/>
        <v>18</v>
      </c>
      <c r="Z21" s="194" t="s">
        <v>170</v>
      </c>
      <c r="AA21" s="195">
        <v>2</v>
      </c>
      <c r="AB21" s="195">
        <v>5</v>
      </c>
      <c r="AC21" s="195">
        <v>3</v>
      </c>
      <c r="AD21" s="195">
        <v>3</v>
      </c>
      <c r="AE21" s="195">
        <v>3</v>
      </c>
      <c r="AF21" s="196">
        <v>2</v>
      </c>
      <c r="AG21" s="190"/>
      <c r="AH21" s="194" t="s">
        <v>170</v>
      </c>
      <c r="AI21" s="195">
        <v>3</v>
      </c>
      <c r="AJ21" s="195">
        <v>2</v>
      </c>
      <c r="AK21" s="195">
        <v>1</v>
      </c>
      <c r="AL21" s="195">
        <v>3</v>
      </c>
      <c r="AM21" s="195">
        <v>4</v>
      </c>
      <c r="AN21" s="196">
        <v>3</v>
      </c>
      <c r="AO21" s="190">
        <f t="shared" si="4"/>
        <v>16</v>
      </c>
      <c r="AP21" s="194" t="s">
        <v>170</v>
      </c>
      <c r="AQ21" s="195">
        <v>1</v>
      </c>
      <c r="AR21" s="195">
        <v>3</v>
      </c>
      <c r="AS21" s="195">
        <v>5</v>
      </c>
      <c r="AT21" s="195">
        <v>4</v>
      </c>
      <c r="AU21" s="195">
        <v>1</v>
      </c>
      <c r="AV21" s="196">
        <v>2</v>
      </c>
      <c r="AW21" s="190">
        <f t="shared" si="5"/>
        <v>16</v>
      </c>
      <c r="AX21" s="194"/>
      <c r="AY21" s="195"/>
      <c r="AZ21" s="195"/>
      <c r="BA21" s="195"/>
      <c r="BB21" s="195"/>
      <c r="BC21" s="195"/>
      <c r="BD21" s="196"/>
      <c r="BE21" s="190">
        <f t="shared" si="6"/>
        <v>0</v>
      </c>
      <c r="BF21" s="194"/>
      <c r="BG21" s="195"/>
      <c r="BH21" s="195"/>
      <c r="BI21" s="195"/>
      <c r="BJ21" s="195"/>
      <c r="BK21" s="195"/>
      <c r="BL21" s="196"/>
      <c r="BM21" s="183">
        <f t="shared" si="7"/>
        <v>0</v>
      </c>
      <c r="BO21"/>
    </row>
    <row r="22" spans="1:67" x14ac:dyDescent="0.25">
      <c r="A22" s="5" t="s">
        <v>17</v>
      </c>
      <c r="B22" s="236" t="s">
        <v>170</v>
      </c>
      <c r="C22" s="208">
        <v>4</v>
      </c>
      <c r="D22" s="208">
        <v>13</v>
      </c>
      <c r="E22" s="208">
        <v>3</v>
      </c>
      <c r="F22" s="208" t="s">
        <v>170</v>
      </c>
      <c r="G22" s="208"/>
      <c r="H22" s="226"/>
      <c r="I22" s="190">
        <f t="shared" si="0"/>
        <v>20</v>
      </c>
      <c r="J22" s="194" t="s">
        <v>170</v>
      </c>
      <c r="K22" s="197">
        <v>7</v>
      </c>
      <c r="L22" s="197">
        <v>11</v>
      </c>
      <c r="M22" s="197">
        <v>2</v>
      </c>
      <c r="N22" s="197" t="s">
        <v>170</v>
      </c>
      <c r="O22" s="197" t="s">
        <v>170</v>
      </c>
      <c r="P22" s="196"/>
      <c r="Q22" s="190">
        <f t="shared" si="1"/>
        <v>20</v>
      </c>
      <c r="R22" s="194" t="s">
        <v>170</v>
      </c>
      <c r="S22" s="197">
        <v>6</v>
      </c>
      <c r="T22" s="197">
        <v>5</v>
      </c>
      <c r="U22" s="197">
        <v>3</v>
      </c>
      <c r="V22" s="197">
        <v>3</v>
      </c>
      <c r="W22" s="197">
        <v>2</v>
      </c>
      <c r="X22" s="196" t="s">
        <v>170</v>
      </c>
      <c r="Y22" s="190">
        <f t="shared" si="2"/>
        <v>19</v>
      </c>
      <c r="Z22" s="194" t="s">
        <v>170</v>
      </c>
      <c r="AA22" s="197">
        <v>6</v>
      </c>
      <c r="AB22" s="197">
        <v>9</v>
      </c>
      <c r="AC22" s="197">
        <v>2</v>
      </c>
      <c r="AD22" s="197">
        <v>3</v>
      </c>
      <c r="AE22" s="197" t="s">
        <v>170</v>
      </c>
      <c r="AF22" s="196" t="s">
        <v>170</v>
      </c>
      <c r="AG22" s="190">
        <f>SUM(Z22:AF22)</f>
        <v>20</v>
      </c>
      <c r="AH22" s="194" t="s">
        <v>170</v>
      </c>
      <c r="AI22" s="197">
        <v>3</v>
      </c>
      <c r="AJ22" s="197">
        <v>9</v>
      </c>
      <c r="AK22" s="197">
        <v>4</v>
      </c>
      <c r="AL22" s="197">
        <v>2</v>
      </c>
      <c r="AM22" s="197" t="s">
        <v>170</v>
      </c>
      <c r="AN22" s="196" t="s">
        <v>170</v>
      </c>
      <c r="AO22" s="190">
        <f t="shared" si="4"/>
        <v>18</v>
      </c>
      <c r="AP22" s="194" t="s">
        <v>170</v>
      </c>
      <c r="AQ22" s="197">
        <v>2</v>
      </c>
      <c r="AR22" s="197">
        <v>11</v>
      </c>
      <c r="AS22" s="197">
        <v>4</v>
      </c>
      <c r="AT22" s="197">
        <v>1</v>
      </c>
      <c r="AU22" s="197" t="s">
        <v>170</v>
      </c>
      <c r="AV22" s="196" t="s">
        <v>170</v>
      </c>
      <c r="AW22" s="190">
        <f t="shared" si="5"/>
        <v>18</v>
      </c>
      <c r="AX22" s="194"/>
      <c r="AY22" s="197"/>
      <c r="AZ22" s="197"/>
      <c r="BA22" s="197"/>
      <c r="BB22" s="197"/>
      <c r="BC22" s="197"/>
      <c r="BD22" s="196"/>
      <c r="BE22" s="190">
        <f t="shared" si="6"/>
        <v>0</v>
      </c>
      <c r="BF22" s="194"/>
      <c r="BG22" s="197"/>
      <c r="BH22" s="197"/>
      <c r="BI22" s="197"/>
      <c r="BJ22" s="197"/>
      <c r="BK22" s="197"/>
      <c r="BL22" s="196"/>
      <c r="BM22" s="183">
        <f t="shared" si="7"/>
        <v>0</v>
      </c>
    </row>
    <row r="23" spans="1:67" x14ac:dyDescent="0.25">
      <c r="A23" s="5" t="s">
        <v>18</v>
      </c>
      <c r="B23" s="236">
        <v>2</v>
      </c>
      <c r="C23" s="208">
        <v>5</v>
      </c>
      <c r="D23" s="208">
        <v>19</v>
      </c>
      <c r="E23" s="208">
        <v>20</v>
      </c>
      <c r="F23" s="208" t="s">
        <v>170</v>
      </c>
      <c r="G23" s="208"/>
      <c r="H23" s="226"/>
      <c r="I23" s="190">
        <f t="shared" si="0"/>
        <v>46</v>
      </c>
      <c r="J23" s="194" t="s">
        <v>170</v>
      </c>
      <c r="K23" s="197">
        <v>9</v>
      </c>
      <c r="L23" s="197">
        <v>18</v>
      </c>
      <c r="M23" s="197">
        <v>19</v>
      </c>
      <c r="N23" s="197" t="s">
        <v>170</v>
      </c>
      <c r="O23" s="197" t="s">
        <v>170</v>
      </c>
      <c r="P23" s="196"/>
      <c r="Q23" s="190">
        <f t="shared" si="1"/>
        <v>46</v>
      </c>
      <c r="R23" s="194" t="s">
        <v>170</v>
      </c>
      <c r="S23" s="197">
        <v>13</v>
      </c>
      <c r="T23" s="197">
        <v>6</v>
      </c>
      <c r="U23" s="197">
        <v>8</v>
      </c>
      <c r="V23" s="197">
        <v>6</v>
      </c>
      <c r="W23" s="197">
        <v>5</v>
      </c>
      <c r="X23" s="196">
        <v>2</v>
      </c>
      <c r="Y23" s="190">
        <f t="shared" si="2"/>
        <v>40</v>
      </c>
      <c r="Z23" s="194" t="s">
        <v>170</v>
      </c>
      <c r="AA23" s="197">
        <v>13</v>
      </c>
      <c r="AB23" s="197">
        <v>8</v>
      </c>
      <c r="AC23" s="197">
        <v>20</v>
      </c>
      <c r="AD23" s="197">
        <v>3</v>
      </c>
      <c r="AE23" s="197">
        <v>2</v>
      </c>
      <c r="AF23" s="196" t="s">
        <v>170</v>
      </c>
      <c r="AG23" s="190">
        <f t="shared" si="3"/>
        <v>46</v>
      </c>
      <c r="AH23" s="194" t="s">
        <v>170</v>
      </c>
      <c r="AI23" s="197">
        <v>7</v>
      </c>
      <c r="AJ23" s="197">
        <v>3</v>
      </c>
      <c r="AK23" s="197">
        <v>10</v>
      </c>
      <c r="AL23" s="197">
        <v>10</v>
      </c>
      <c r="AM23" s="197">
        <v>3</v>
      </c>
      <c r="AN23" s="196">
        <v>9</v>
      </c>
      <c r="AO23" s="190">
        <f t="shared" si="4"/>
        <v>42</v>
      </c>
      <c r="AP23" s="194" t="s">
        <v>170</v>
      </c>
      <c r="AQ23" s="197">
        <v>11</v>
      </c>
      <c r="AR23" s="197">
        <v>7</v>
      </c>
      <c r="AS23" s="197">
        <v>18</v>
      </c>
      <c r="AT23" s="197">
        <v>5</v>
      </c>
      <c r="AU23" s="197">
        <v>2</v>
      </c>
      <c r="AV23" s="196">
        <v>2</v>
      </c>
      <c r="AW23" s="190">
        <f t="shared" si="5"/>
        <v>45</v>
      </c>
      <c r="AX23" s="194"/>
      <c r="AY23" s="197"/>
      <c r="AZ23" s="197"/>
      <c r="BA23" s="197"/>
      <c r="BB23" s="197"/>
      <c r="BC23" s="197"/>
      <c r="BD23" s="196"/>
      <c r="BE23" s="190">
        <f t="shared" si="6"/>
        <v>0</v>
      </c>
      <c r="BF23" s="194"/>
      <c r="BG23" s="197"/>
      <c r="BH23" s="197"/>
      <c r="BI23" s="197"/>
      <c r="BJ23" s="197"/>
      <c r="BK23" s="197"/>
      <c r="BL23" s="196"/>
      <c r="BM23" s="183">
        <f t="shared" si="7"/>
        <v>0</v>
      </c>
    </row>
    <row r="24" spans="1:67" s="40" customFormat="1" x14ac:dyDescent="0.25">
      <c r="A24" s="266" t="s">
        <v>175</v>
      </c>
      <c r="B24" s="267" t="s">
        <v>170</v>
      </c>
      <c r="C24" s="268" t="s">
        <v>170</v>
      </c>
      <c r="D24" s="268">
        <v>1</v>
      </c>
      <c r="E24" s="268">
        <v>1</v>
      </c>
      <c r="F24" s="268" t="s">
        <v>170</v>
      </c>
      <c r="G24" s="268"/>
      <c r="H24" s="269"/>
      <c r="I24" s="190">
        <f t="shared" si="0"/>
        <v>2</v>
      </c>
      <c r="J24" s="270" t="s">
        <v>170</v>
      </c>
      <c r="K24" s="271" t="s">
        <v>170</v>
      </c>
      <c r="L24" s="271">
        <v>1</v>
      </c>
      <c r="M24" s="271">
        <v>1</v>
      </c>
      <c r="N24" s="271" t="s">
        <v>170</v>
      </c>
      <c r="O24" s="271" t="s">
        <v>170</v>
      </c>
      <c r="P24" s="272"/>
      <c r="Q24" s="190">
        <f t="shared" si="1"/>
        <v>2</v>
      </c>
      <c r="R24" s="270" t="s">
        <v>170</v>
      </c>
      <c r="S24" s="271" t="s">
        <v>170</v>
      </c>
      <c r="T24" s="271">
        <v>1</v>
      </c>
      <c r="U24" s="271">
        <v>1</v>
      </c>
      <c r="V24" s="271" t="s">
        <v>170</v>
      </c>
      <c r="W24" s="271" t="s">
        <v>170</v>
      </c>
      <c r="X24" s="272" t="s">
        <v>170</v>
      </c>
      <c r="Y24" s="190">
        <f t="shared" si="2"/>
        <v>2</v>
      </c>
      <c r="Z24" s="270" t="s">
        <v>170</v>
      </c>
      <c r="AA24" s="271" t="s">
        <v>170</v>
      </c>
      <c r="AB24" s="271">
        <v>1</v>
      </c>
      <c r="AC24" s="271">
        <v>1</v>
      </c>
      <c r="AD24" s="271" t="s">
        <v>170</v>
      </c>
      <c r="AE24" s="271" t="s">
        <v>170</v>
      </c>
      <c r="AF24" s="272" t="s">
        <v>170</v>
      </c>
      <c r="AG24" s="190"/>
      <c r="AH24" s="270" t="s">
        <v>170</v>
      </c>
      <c r="AI24" s="271" t="s">
        <v>170</v>
      </c>
      <c r="AJ24" s="271">
        <v>1</v>
      </c>
      <c r="AK24" s="271">
        <v>1</v>
      </c>
      <c r="AL24" s="271" t="s">
        <v>170</v>
      </c>
      <c r="AM24" s="271" t="s">
        <v>170</v>
      </c>
      <c r="AN24" s="272" t="s">
        <v>170</v>
      </c>
      <c r="AO24" s="190">
        <f t="shared" si="4"/>
        <v>2</v>
      </c>
      <c r="AP24" s="270" t="s">
        <v>170</v>
      </c>
      <c r="AQ24" s="271" t="s">
        <v>170</v>
      </c>
      <c r="AR24" s="271">
        <v>1</v>
      </c>
      <c r="AS24" s="271">
        <v>1</v>
      </c>
      <c r="AT24" s="271" t="s">
        <v>170</v>
      </c>
      <c r="AU24" s="271" t="s">
        <v>170</v>
      </c>
      <c r="AV24" s="272" t="s">
        <v>170</v>
      </c>
      <c r="AW24" s="190">
        <f t="shared" si="5"/>
        <v>2</v>
      </c>
      <c r="AX24" s="270"/>
      <c r="AY24" s="271"/>
      <c r="AZ24" s="271"/>
      <c r="BA24" s="271"/>
      <c r="BB24" s="271"/>
      <c r="BC24" s="271"/>
      <c r="BD24" s="272"/>
      <c r="BE24" s="190">
        <f t="shared" si="6"/>
        <v>0</v>
      </c>
      <c r="BF24" s="270"/>
      <c r="BG24" s="271"/>
      <c r="BH24" s="271"/>
      <c r="BI24" s="271"/>
      <c r="BJ24" s="271"/>
      <c r="BK24" s="271"/>
      <c r="BL24" s="272"/>
      <c r="BM24" s="183">
        <f t="shared" si="7"/>
        <v>0</v>
      </c>
      <c r="BO24"/>
    </row>
    <row r="25" spans="1:67" ht="15.75" thickBot="1" x14ac:dyDescent="0.3">
      <c r="A25" s="66" t="s">
        <v>151</v>
      </c>
      <c r="B25" s="237" t="s">
        <v>170</v>
      </c>
      <c r="C25" s="49">
        <v>2</v>
      </c>
      <c r="D25" s="49">
        <v>3</v>
      </c>
      <c r="E25" s="49">
        <v>3</v>
      </c>
      <c r="F25" s="49" t="s">
        <v>170</v>
      </c>
      <c r="G25" s="49"/>
      <c r="H25" s="227"/>
      <c r="I25" s="190">
        <f t="shared" si="0"/>
        <v>8</v>
      </c>
      <c r="J25" s="198" t="s">
        <v>170</v>
      </c>
      <c r="K25" s="199" t="s">
        <v>170</v>
      </c>
      <c r="L25" s="199">
        <v>5</v>
      </c>
      <c r="M25" s="199">
        <v>3</v>
      </c>
      <c r="N25" s="199" t="s">
        <v>170</v>
      </c>
      <c r="O25" s="199" t="s">
        <v>170</v>
      </c>
      <c r="P25" s="200"/>
      <c r="Q25" s="190">
        <f t="shared" si="1"/>
        <v>8</v>
      </c>
      <c r="R25" s="198" t="s">
        <v>170</v>
      </c>
      <c r="S25" s="199" t="s">
        <v>170</v>
      </c>
      <c r="T25" s="199">
        <v>5</v>
      </c>
      <c r="U25" s="199">
        <v>3</v>
      </c>
      <c r="V25" s="199" t="s">
        <v>170</v>
      </c>
      <c r="W25" s="199" t="s">
        <v>170</v>
      </c>
      <c r="X25" s="200" t="s">
        <v>170</v>
      </c>
      <c r="Y25" s="190">
        <f t="shared" si="2"/>
        <v>8</v>
      </c>
      <c r="Z25" s="198" t="s">
        <v>170</v>
      </c>
      <c r="AA25" s="199" t="s">
        <v>170</v>
      </c>
      <c r="AB25" s="199">
        <v>5</v>
      </c>
      <c r="AC25" s="199">
        <v>3</v>
      </c>
      <c r="AD25" s="199" t="s">
        <v>170</v>
      </c>
      <c r="AE25" s="199" t="s">
        <v>170</v>
      </c>
      <c r="AF25" s="200" t="s">
        <v>170</v>
      </c>
      <c r="AG25" s="190">
        <f t="shared" si="3"/>
        <v>8</v>
      </c>
      <c r="AH25" s="198" t="s">
        <v>170</v>
      </c>
      <c r="AI25" s="199" t="s">
        <v>170</v>
      </c>
      <c r="AJ25" s="199">
        <v>5</v>
      </c>
      <c r="AK25" s="199">
        <v>3</v>
      </c>
      <c r="AL25" s="199" t="s">
        <v>170</v>
      </c>
      <c r="AM25" s="199" t="s">
        <v>170</v>
      </c>
      <c r="AN25" s="200" t="s">
        <v>170</v>
      </c>
      <c r="AO25" s="190">
        <f t="shared" si="4"/>
        <v>8</v>
      </c>
      <c r="AP25" s="198" t="s">
        <v>170</v>
      </c>
      <c r="AQ25" s="199" t="s">
        <v>170</v>
      </c>
      <c r="AR25" s="199">
        <v>5</v>
      </c>
      <c r="AS25" s="199">
        <v>3</v>
      </c>
      <c r="AT25" s="199" t="s">
        <v>170</v>
      </c>
      <c r="AU25" s="199" t="s">
        <v>170</v>
      </c>
      <c r="AV25" s="200" t="s">
        <v>170</v>
      </c>
      <c r="AW25" s="190">
        <f t="shared" si="5"/>
        <v>8</v>
      </c>
      <c r="AX25" s="198"/>
      <c r="AY25" s="199"/>
      <c r="AZ25" s="199"/>
      <c r="BA25" s="199"/>
      <c r="BB25" s="199"/>
      <c r="BC25" s="199"/>
      <c r="BD25" s="200"/>
      <c r="BE25" s="190">
        <f t="shared" si="6"/>
        <v>0</v>
      </c>
      <c r="BF25" s="198"/>
      <c r="BG25" s="199"/>
      <c r="BH25" s="199"/>
      <c r="BI25" s="199"/>
      <c r="BJ25" s="199"/>
      <c r="BK25" s="199"/>
      <c r="BL25" s="200"/>
      <c r="BM25" s="183">
        <f t="shared" si="7"/>
        <v>0</v>
      </c>
    </row>
    <row r="26" spans="1:67" s="184" customFormat="1" x14ac:dyDescent="0.25">
      <c r="B26" s="190">
        <f t="shared" ref="B26:H26" si="8">SUM(B3:B25)</f>
        <v>2</v>
      </c>
      <c r="C26" s="190">
        <f t="shared" si="8"/>
        <v>58</v>
      </c>
      <c r="D26" s="190">
        <f t="shared" si="8"/>
        <v>192</v>
      </c>
      <c r="E26" s="190">
        <f t="shared" si="8"/>
        <v>169</v>
      </c>
      <c r="F26" s="190">
        <f t="shared" si="8"/>
        <v>0</v>
      </c>
      <c r="G26" s="190">
        <f t="shared" si="8"/>
        <v>0</v>
      </c>
      <c r="H26" s="190">
        <f t="shared" si="8"/>
        <v>0</v>
      </c>
      <c r="I26" s="190">
        <f>SUM(B26:H26)</f>
        <v>421</v>
      </c>
      <c r="J26" s="190">
        <f t="shared" ref="J26:P26" si="9">SUM(J3:J25)</f>
        <v>0</v>
      </c>
      <c r="K26" s="190">
        <f t="shared" si="9"/>
        <v>75</v>
      </c>
      <c r="L26" s="190">
        <f t="shared" si="9"/>
        <v>154</v>
      </c>
      <c r="M26" s="190">
        <f t="shared" si="9"/>
        <v>160</v>
      </c>
      <c r="N26" s="190">
        <f t="shared" si="9"/>
        <v>23</v>
      </c>
      <c r="O26" s="190">
        <f t="shared" si="9"/>
        <v>8</v>
      </c>
      <c r="P26" s="190">
        <f t="shared" si="9"/>
        <v>0</v>
      </c>
      <c r="Q26" s="190">
        <f>SUM(J26:P26)</f>
        <v>420</v>
      </c>
      <c r="R26" s="190">
        <f t="shared" ref="R26:X26" si="10">SUM(R3:R25)</f>
        <v>0</v>
      </c>
      <c r="S26" s="190">
        <f t="shared" si="10"/>
        <v>59</v>
      </c>
      <c r="T26" s="190">
        <f t="shared" si="10"/>
        <v>71</v>
      </c>
      <c r="U26" s="190">
        <f t="shared" si="10"/>
        <v>112</v>
      </c>
      <c r="V26" s="190">
        <f t="shared" si="10"/>
        <v>79</v>
      </c>
      <c r="W26" s="190">
        <f t="shared" si="10"/>
        <v>39</v>
      </c>
      <c r="X26" s="190">
        <f t="shared" si="10"/>
        <v>42</v>
      </c>
      <c r="Y26" s="190">
        <f>SUM(R26:X26)</f>
        <v>402</v>
      </c>
      <c r="Z26" s="190">
        <f t="shared" ref="Z26:AF26" si="11">SUM(Z3:Z25)</f>
        <v>1</v>
      </c>
      <c r="AA26" s="190">
        <f t="shared" si="11"/>
        <v>71</v>
      </c>
      <c r="AB26" s="190">
        <f t="shared" si="11"/>
        <v>126</v>
      </c>
      <c r="AC26" s="190">
        <f t="shared" si="11"/>
        <v>144</v>
      </c>
      <c r="AD26" s="190">
        <f t="shared" si="11"/>
        <v>50</v>
      </c>
      <c r="AE26" s="190">
        <f t="shared" si="11"/>
        <v>21</v>
      </c>
      <c r="AF26" s="190">
        <f t="shared" si="11"/>
        <v>4</v>
      </c>
      <c r="AG26" s="190">
        <f>SUM(Z26:AF26)</f>
        <v>417</v>
      </c>
      <c r="AH26" s="190">
        <f t="shared" ref="AH26:AN26" si="12">SUM(AH3:AH25)</f>
        <v>1</v>
      </c>
      <c r="AI26" s="190">
        <f t="shared" si="12"/>
        <v>56</v>
      </c>
      <c r="AJ26" s="190">
        <f t="shared" si="12"/>
        <v>104</v>
      </c>
      <c r="AK26" s="190">
        <f t="shared" si="12"/>
        <v>95</v>
      </c>
      <c r="AL26" s="190">
        <f t="shared" si="12"/>
        <v>81</v>
      </c>
      <c r="AM26" s="190">
        <f t="shared" si="12"/>
        <v>37</v>
      </c>
      <c r="AN26" s="190">
        <f t="shared" si="12"/>
        <v>24</v>
      </c>
      <c r="AO26" s="190">
        <f>SUM(AH26:AN26)</f>
        <v>398</v>
      </c>
      <c r="AP26" s="190">
        <f t="shared" ref="AP26:AV26" si="13">SUM(AP3:AP25)</f>
        <v>1</v>
      </c>
      <c r="AQ26" s="190">
        <f t="shared" si="13"/>
        <v>66</v>
      </c>
      <c r="AR26" s="190">
        <f t="shared" si="13"/>
        <v>120</v>
      </c>
      <c r="AS26" s="190">
        <f t="shared" si="13"/>
        <v>124</v>
      </c>
      <c r="AT26" s="190">
        <f t="shared" si="13"/>
        <v>59</v>
      </c>
      <c r="AU26" s="190">
        <f t="shared" si="13"/>
        <v>25</v>
      </c>
      <c r="AV26" s="190">
        <f t="shared" si="13"/>
        <v>6</v>
      </c>
      <c r="AW26" s="190">
        <f>SUM(AP26:AV26)</f>
        <v>401</v>
      </c>
      <c r="AX26" s="190">
        <f t="shared" ref="AX26:BD26" si="14">SUM(AX3:AX25)</f>
        <v>0</v>
      </c>
      <c r="AY26" s="190">
        <f t="shared" si="14"/>
        <v>0</v>
      </c>
      <c r="AZ26" s="190">
        <f t="shared" si="14"/>
        <v>0</v>
      </c>
      <c r="BA26" s="190">
        <f t="shared" si="14"/>
        <v>0</v>
      </c>
      <c r="BB26" s="190">
        <f t="shared" si="14"/>
        <v>0</v>
      </c>
      <c r="BC26" s="190">
        <f t="shared" si="14"/>
        <v>0</v>
      </c>
      <c r="BD26" s="190">
        <f t="shared" si="14"/>
        <v>0</v>
      </c>
      <c r="BE26" s="190">
        <f>SUM(AX26:BD26)</f>
        <v>0</v>
      </c>
      <c r="BF26" s="190">
        <f t="shared" ref="BF26:BL26" si="15">SUM(BF3:BF25)</f>
        <v>0</v>
      </c>
      <c r="BG26" s="190">
        <f t="shared" si="15"/>
        <v>0</v>
      </c>
      <c r="BH26" s="190">
        <f t="shared" si="15"/>
        <v>0</v>
      </c>
      <c r="BI26" s="190">
        <f t="shared" si="15"/>
        <v>0</v>
      </c>
      <c r="BJ26" s="190">
        <f t="shared" si="15"/>
        <v>0</v>
      </c>
      <c r="BK26" s="190">
        <f t="shared" si="15"/>
        <v>0</v>
      </c>
      <c r="BL26" s="190">
        <f t="shared" si="15"/>
        <v>0</v>
      </c>
      <c r="BM26" s="183">
        <f>SUM(BF26:BL26)</f>
        <v>0</v>
      </c>
      <c r="BO26"/>
    </row>
    <row r="27" spans="1:67" s="40" customFormat="1" ht="15.75" thickBot="1" x14ac:dyDescent="0.3">
      <c r="B27" s="74"/>
      <c r="C27" s="74"/>
      <c r="D27" s="74"/>
      <c r="E27" s="74"/>
      <c r="F27" s="74"/>
      <c r="G27" s="74"/>
      <c r="H27" s="74"/>
      <c r="I27" s="190"/>
      <c r="J27" s="74"/>
      <c r="K27" s="74"/>
      <c r="L27" s="74"/>
      <c r="M27" s="74"/>
      <c r="N27" s="74"/>
      <c r="O27" s="74"/>
      <c r="P27" s="74"/>
      <c r="Q27" s="190"/>
      <c r="R27" s="190"/>
      <c r="S27" s="190"/>
      <c r="T27" s="190"/>
      <c r="U27" s="190"/>
      <c r="V27" s="190"/>
      <c r="W27" s="190"/>
      <c r="X27" s="190"/>
      <c r="Y27" s="190"/>
      <c r="Z27" s="74"/>
      <c r="AA27" s="74"/>
      <c r="AB27" s="74"/>
      <c r="AC27" s="74"/>
      <c r="AD27" s="74"/>
      <c r="AE27" s="74"/>
      <c r="AF27" s="74"/>
      <c r="AG27" s="190"/>
      <c r="AH27" s="190"/>
      <c r="AI27" s="190"/>
      <c r="AJ27" s="190"/>
      <c r="AK27" s="190"/>
      <c r="AL27" s="190"/>
      <c r="AM27" s="190"/>
      <c r="AN27" s="190"/>
      <c r="AO27" s="190"/>
      <c r="AP27" s="74"/>
      <c r="AQ27" s="74"/>
      <c r="AR27" s="74"/>
      <c r="AS27" s="74"/>
      <c r="AT27" s="74"/>
      <c r="AU27" s="74"/>
      <c r="AV27" s="74"/>
      <c r="AW27" s="190"/>
      <c r="AX27" s="74"/>
      <c r="AY27" s="74"/>
      <c r="AZ27" s="74"/>
      <c r="BA27" s="74"/>
      <c r="BB27" s="74"/>
      <c r="BC27" s="74"/>
      <c r="BD27" s="74"/>
      <c r="BE27" s="190"/>
      <c r="BF27" s="74"/>
      <c r="BG27" s="74"/>
      <c r="BH27" s="74"/>
      <c r="BI27" s="74"/>
      <c r="BJ27" s="74"/>
      <c r="BK27" s="74"/>
      <c r="BL27" s="74"/>
      <c r="BM27" s="184"/>
      <c r="BO27"/>
    </row>
    <row r="28" spans="1:67" s="142" customFormat="1" ht="15.75" thickBot="1" x14ac:dyDescent="0.3">
      <c r="A28" s="216"/>
      <c r="B28" s="436" t="s">
        <v>160</v>
      </c>
      <c r="C28" s="437"/>
      <c r="D28" s="437"/>
      <c r="E28" s="437"/>
      <c r="F28" s="437"/>
      <c r="G28" s="437"/>
      <c r="H28" s="438"/>
      <c r="I28" s="186"/>
      <c r="J28" s="430" t="s">
        <v>153</v>
      </c>
      <c r="K28" s="431"/>
      <c r="L28" s="431"/>
      <c r="M28" s="431"/>
      <c r="N28" s="431"/>
      <c r="O28" s="431"/>
      <c r="P28" s="432"/>
      <c r="Q28" s="186"/>
      <c r="R28" s="430" t="s">
        <v>180</v>
      </c>
      <c r="S28" s="431"/>
      <c r="T28" s="431"/>
      <c r="U28" s="431"/>
      <c r="V28" s="431"/>
      <c r="W28" s="431"/>
      <c r="X28" s="432"/>
      <c r="Y28" s="186"/>
      <c r="Z28" s="433" t="s">
        <v>63</v>
      </c>
      <c r="AA28" s="434"/>
      <c r="AB28" s="434"/>
      <c r="AC28" s="434"/>
      <c r="AD28" s="434"/>
      <c r="AE28" s="434"/>
      <c r="AF28" s="435"/>
      <c r="AG28" s="186"/>
      <c r="AH28" s="186"/>
      <c r="AI28" s="186"/>
      <c r="AJ28" s="186"/>
      <c r="AK28" s="186"/>
      <c r="AL28" s="186"/>
      <c r="AM28" s="186"/>
      <c r="AN28" s="186"/>
      <c r="AO28" s="186"/>
      <c r="AP28" s="436" t="s">
        <v>89</v>
      </c>
      <c r="AQ28" s="437"/>
      <c r="AR28" s="437"/>
      <c r="AS28" s="437"/>
      <c r="AT28" s="437"/>
      <c r="AU28" s="437"/>
      <c r="AV28" s="438"/>
      <c r="AW28" s="186"/>
      <c r="AX28" s="433" t="s">
        <v>64</v>
      </c>
      <c r="AY28" s="434"/>
      <c r="AZ28" s="434"/>
      <c r="BA28" s="434"/>
      <c r="BB28" s="434"/>
      <c r="BC28" s="434"/>
      <c r="BD28" s="435"/>
      <c r="BE28" s="186"/>
      <c r="BF28" s="433" t="s">
        <v>154</v>
      </c>
      <c r="BG28" s="434"/>
      <c r="BH28" s="434"/>
      <c r="BI28" s="434"/>
      <c r="BJ28" s="434"/>
      <c r="BK28" s="434"/>
      <c r="BL28" s="435"/>
      <c r="BM28" s="182"/>
      <c r="BO28"/>
    </row>
    <row r="29" spans="1:67" ht="21" customHeight="1" thickBot="1" x14ac:dyDescent="0.3">
      <c r="A29" s="181" t="s">
        <v>143</v>
      </c>
      <c r="B29" s="228" t="s">
        <v>43</v>
      </c>
      <c r="C29" s="229" t="s">
        <v>44</v>
      </c>
      <c r="D29" s="229" t="s">
        <v>45</v>
      </c>
      <c r="E29" s="229" t="s">
        <v>46</v>
      </c>
      <c r="F29" s="229" t="s">
        <v>47</v>
      </c>
      <c r="G29" s="230"/>
      <c r="H29" s="231"/>
      <c r="I29" s="186"/>
      <c r="J29" s="232" t="s">
        <v>43</v>
      </c>
      <c r="K29" s="233" t="s">
        <v>44</v>
      </c>
      <c r="L29" s="233" t="s">
        <v>45</v>
      </c>
      <c r="M29" s="233" t="s">
        <v>46</v>
      </c>
      <c r="N29" s="233" t="s">
        <v>47</v>
      </c>
      <c r="O29" s="230"/>
      <c r="P29" s="231"/>
      <c r="R29" s="232" t="s">
        <v>43</v>
      </c>
      <c r="S29" s="233" t="s">
        <v>44</v>
      </c>
      <c r="T29" s="233" t="s">
        <v>45</v>
      </c>
      <c r="U29" s="233" t="s">
        <v>46</v>
      </c>
      <c r="V29" s="233" t="s">
        <v>47</v>
      </c>
      <c r="W29" s="230"/>
      <c r="X29" s="231"/>
      <c r="Z29" s="98" t="s">
        <v>43</v>
      </c>
      <c r="AA29" s="394" t="s">
        <v>44</v>
      </c>
      <c r="AB29" s="394" t="s">
        <v>45</v>
      </c>
      <c r="AC29" s="394" t="s">
        <v>46</v>
      </c>
      <c r="AD29" s="394" t="s">
        <v>47</v>
      </c>
      <c r="AE29" s="217"/>
      <c r="AF29" s="218"/>
      <c r="AP29" s="98" t="s">
        <v>43</v>
      </c>
      <c r="AQ29" s="97" t="s">
        <v>44</v>
      </c>
      <c r="AR29" s="97" t="s">
        <v>45</v>
      </c>
      <c r="AS29" s="97" t="s">
        <v>46</v>
      </c>
      <c r="AT29" s="97" t="s">
        <v>47</v>
      </c>
      <c r="AU29" s="217"/>
      <c r="AV29" s="218"/>
      <c r="AX29" s="98" t="s">
        <v>43</v>
      </c>
      <c r="AY29" s="97" t="s">
        <v>44</v>
      </c>
      <c r="AZ29" s="97" t="s">
        <v>45</v>
      </c>
      <c r="BA29" s="97" t="s">
        <v>46</v>
      </c>
      <c r="BB29" s="97" t="s">
        <v>47</v>
      </c>
      <c r="BC29" s="217"/>
      <c r="BD29" s="218"/>
      <c r="BF29" s="98" t="s">
        <v>43</v>
      </c>
      <c r="BG29" s="97" t="s">
        <v>44</v>
      </c>
      <c r="BH29" s="97" t="s">
        <v>45</v>
      </c>
      <c r="BI29" s="97" t="s">
        <v>46</v>
      </c>
      <c r="BJ29" s="97" t="s">
        <v>47</v>
      </c>
      <c r="BK29" s="217"/>
      <c r="BL29" s="218"/>
      <c r="BM29" s="183"/>
    </row>
    <row r="30" spans="1:67" x14ac:dyDescent="0.25">
      <c r="A30" s="397" t="s">
        <v>144</v>
      </c>
      <c r="B30" s="204">
        <v>12</v>
      </c>
      <c r="C30" s="192">
        <v>27</v>
      </c>
      <c r="D30" s="192"/>
      <c r="E30" s="192"/>
      <c r="F30" s="192"/>
      <c r="G30" s="219"/>
      <c r="H30" s="220"/>
      <c r="I30" s="190">
        <f t="shared" ref="I30:I36" si="16">SUM(B30:H30)</f>
        <v>39</v>
      </c>
      <c r="J30" s="204"/>
      <c r="K30" s="192">
        <v>6</v>
      </c>
      <c r="L30" s="192">
        <v>33</v>
      </c>
      <c r="M30" s="192"/>
      <c r="N30" s="192"/>
      <c r="O30" s="219"/>
      <c r="P30" s="220"/>
      <c r="Q30" s="190">
        <f>SUM(J30:P30)</f>
        <v>39</v>
      </c>
      <c r="R30" s="204"/>
      <c r="S30" s="192">
        <v>6</v>
      </c>
      <c r="T30" s="192">
        <v>33</v>
      </c>
      <c r="U30" s="192"/>
      <c r="V30" s="192"/>
      <c r="W30" s="219"/>
      <c r="X30" s="220"/>
      <c r="Y30" s="190">
        <f>SUM(R30:X30)</f>
        <v>39</v>
      </c>
      <c r="Z30" s="204"/>
      <c r="AA30" s="192">
        <v>6</v>
      </c>
      <c r="AB30" s="192">
        <v>33</v>
      </c>
      <c r="AC30" s="192"/>
      <c r="AD30" s="192"/>
      <c r="AE30" s="219"/>
      <c r="AF30" s="220"/>
      <c r="AG30" s="190">
        <f>SUM(Z30:AF30)</f>
        <v>39</v>
      </c>
      <c r="AP30" s="204"/>
      <c r="AQ30" s="192">
        <v>6</v>
      </c>
      <c r="AR30" s="192">
        <v>30</v>
      </c>
      <c r="AS30" s="192"/>
      <c r="AT30" s="192"/>
      <c r="AU30" s="219"/>
      <c r="AV30" s="220"/>
      <c r="AW30" s="190">
        <f>SUM(AP30:AV30)</f>
        <v>36</v>
      </c>
      <c r="AX30" s="204"/>
      <c r="AY30" s="192"/>
      <c r="AZ30" s="192"/>
      <c r="BA30" s="192"/>
      <c r="BB30" s="192"/>
      <c r="BC30" s="219"/>
      <c r="BD30" s="220"/>
      <c r="BE30" s="190">
        <f>SUM(AX30:BD30)</f>
        <v>0</v>
      </c>
      <c r="BF30" s="204"/>
      <c r="BG30" s="192"/>
      <c r="BH30" s="192"/>
      <c r="BI30" s="192"/>
      <c r="BJ30" s="192"/>
      <c r="BK30" s="219"/>
      <c r="BL30" s="220"/>
      <c r="BM30" s="183">
        <f>SUM(BF30:BL30)</f>
        <v>0</v>
      </c>
    </row>
    <row r="31" spans="1:67" x14ac:dyDescent="0.25">
      <c r="A31" s="24" t="s">
        <v>146</v>
      </c>
      <c r="B31" s="194">
        <v>3</v>
      </c>
      <c r="C31" s="195">
        <v>9</v>
      </c>
      <c r="D31" s="195"/>
      <c r="E31" s="195"/>
      <c r="F31" s="195"/>
      <c r="G31" s="201"/>
      <c r="H31" s="202"/>
      <c r="I31" s="190">
        <f t="shared" si="16"/>
        <v>12</v>
      </c>
      <c r="J31" s="194"/>
      <c r="K31" s="195"/>
      <c r="L31" s="195"/>
      <c r="M31" s="195">
        <v>12</v>
      </c>
      <c r="N31" s="195"/>
      <c r="O31" s="201"/>
      <c r="P31" s="202"/>
      <c r="Q31" s="190">
        <f t="shared" ref="Q31:Q34" si="17">SUM(J31:P31)</f>
        <v>12</v>
      </c>
      <c r="R31" s="194"/>
      <c r="S31" s="195"/>
      <c r="T31" s="195"/>
      <c r="U31" s="195">
        <v>9</v>
      </c>
      <c r="V31" s="195"/>
      <c r="W31" s="201"/>
      <c r="X31" s="202"/>
      <c r="Y31" s="190">
        <f t="shared" ref="Y31:Y36" si="18">SUM(R31:X31)</f>
        <v>9</v>
      </c>
      <c r="Z31" s="194"/>
      <c r="AA31" s="195"/>
      <c r="AB31" s="195"/>
      <c r="AC31" s="195">
        <v>9</v>
      </c>
      <c r="AD31" s="195"/>
      <c r="AE31" s="201"/>
      <c r="AF31" s="202"/>
      <c r="AG31" s="190">
        <f t="shared" ref="AG31:AG34" si="19">SUM(Z31:AF31)</f>
        <v>9</v>
      </c>
      <c r="AP31" s="194"/>
      <c r="AQ31" s="195"/>
      <c r="AR31" s="195"/>
      <c r="AS31" s="195">
        <v>9</v>
      </c>
      <c r="AT31" s="195"/>
      <c r="AU31" s="201"/>
      <c r="AV31" s="202"/>
      <c r="AW31" s="190">
        <f t="shared" ref="AW31:AW34" si="20">SUM(AP31:AV31)</f>
        <v>9</v>
      </c>
      <c r="AX31" s="194"/>
      <c r="AY31" s="195"/>
      <c r="AZ31" s="195"/>
      <c r="BA31" s="195"/>
      <c r="BB31" s="195"/>
      <c r="BC31" s="201"/>
      <c r="BD31" s="202"/>
      <c r="BE31" s="190">
        <f t="shared" ref="BE31:BE36" si="21">SUM(AX31:BD31)</f>
        <v>0</v>
      </c>
      <c r="BF31" s="194"/>
      <c r="BG31" s="195"/>
      <c r="BH31" s="195"/>
      <c r="BI31" s="195"/>
      <c r="BJ31" s="195"/>
      <c r="BK31" s="201"/>
      <c r="BL31" s="202"/>
      <c r="BM31" s="183">
        <f t="shared" ref="BM31:BM34" si="22">SUM(BF31:BL31)</f>
        <v>0</v>
      </c>
    </row>
    <row r="32" spans="1:67" x14ac:dyDescent="0.25">
      <c r="A32" s="24" t="s">
        <v>147</v>
      </c>
      <c r="B32" s="194">
        <v>17</v>
      </c>
      <c r="C32" s="195">
        <v>13</v>
      </c>
      <c r="D32" s="195"/>
      <c r="E32" s="195"/>
      <c r="F32" s="195"/>
      <c r="G32" s="201"/>
      <c r="H32" s="202"/>
      <c r="I32" s="190">
        <f t="shared" si="16"/>
        <v>30</v>
      </c>
      <c r="J32" s="194"/>
      <c r="K32" s="195">
        <v>14</v>
      </c>
      <c r="L32" s="195">
        <v>16</v>
      </c>
      <c r="M32" s="195"/>
      <c r="N32" s="195"/>
      <c r="O32" s="201"/>
      <c r="P32" s="202"/>
      <c r="Q32" s="190">
        <f t="shared" si="17"/>
        <v>30</v>
      </c>
      <c r="R32" s="194"/>
      <c r="S32" s="195">
        <v>12</v>
      </c>
      <c r="T32" s="195">
        <v>12</v>
      </c>
      <c r="U32" s="195">
        <v>6</v>
      </c>
      <c r="V32" s="195"/>
      <c r="W32" s="201"/>
      <c r="X32" s="202"/>
      <c r="Y32" s="190">
        <f t="shared" si="18"/>
        <v>30</v>
      </c>
      <c r="Z32" s="194"/>
      <c r="AA32" s="195">
        <v>18</v>
      </c>
      <c r="AB32" s="195">
        <v>12</v>
      </c>
      <c r="AC32" s="195"/>
      <c r="AD32" s="195"/>
      <c r="AE32" s="201"/>
      <c r="AF32" s="202"/>
      <c r="AG32" s="190">
        <f t="shared" si="19"/>
        <v>30</v>
      </c>
      <c r="AP32" s="194"/>
      <c r="AQ32" s="195">
        <v>17</v>
      </c>
      <c r="AR32" s="195">
        <v>13</v>
      </c>
      <c r="AS32" s="195"/>
      <c r="AT32" s="195"/>
      <c r="AU32" s="201"/>
      <c r="AV32" s="202"/>
      <c r="AW32" s="190">
        <f t="shared" si="20"/>
        <v>30</v>
      </c>
      <c r="AX32" s="194"/>
      <c r="AY32" s="195"/>
      <c r="AZ32" s="195"/>
      <c r="BA32" s="195"/>
      <c r="BB32" s="195"/>
      <c r="BC32" s="201"/>
      <c r="BD32" s="202"/>
      <c r="BE32" s="190">
        <f t="shared" si="21"/>
        <v>0</v>
      </c>
      <c r="BF32" s="194"/>
      <c r="BG32" s="195"/>
      <c r="BH32" s="195"/>
      <c r="BI32" s="195"/>
      <c r="BJ32" s="195"/>
      <c r="BK32" s="201"/>
      <c r="BL32" s="202"/>
      <c r="BM32" s="183">
        <f t="shared" si="22"/>
        <v>0</v>
      </c>
    </row>
    <row r="33" spans="1:83" x14ac:dyDescent="0.25">
      <c r="A33" s="24" t="s">
        <v>149</v>
      </c>
      <c r="B33" s="194">
        <v>6</v>
      </c>
      <c r="C33" s="195">
        <v>29</v>
      </c>
      <c r="D33" s="195">
        <v>1</v>
      </c>
      <c r="E33" s="195"/>
      <c r="F33" s="195"/>
      <c r="G33" s="201"/>
      <c r="H33" s="202"/>
      <c r="I33" s="190">
        <f t="shared" si="16"/>
        <v>36</v>
      </c>
      <c r="J33" s="194">
        <v>5</v>
      </c>
      <c r="K33" s="195">
        <v>27</v>
      </c>
      <c r="L33" s="195">
        <v>4</v>
      </c>
      <c r="M33" s="195"/>
      <c r="N33" s="195"/>
      <c r="O33" s="201"/>
      <c r="P33" s="202"/>
      <c r="Q33" s="190">
        <f t="shared" si="17"/>
        <v>36</v>
      </c>
      <c r="R33" s="194"/>
      <c r="S33" s="195">
        <v>1</v>
      </c>
      <c r="T33" s="195">
        <v>15</v>
      </c>
      <c r="U33" s="195">
        <v>17</v>
      </c>
      <c r="V33" s="195">
        <v>3</v>
      </c>
      <c r="W33" s="201"/>
      <c r="X33" s="202"/>
      <c r="Y33" s="190">
        <f t="shared" si="18"/>
        <v>36</v>
      </c>
      <c r="Z33" s="194">
        <v>5</v>
      </c>
      <c r="AA33" s="195">
        <v>27</v>
      </c>
      <c r="AB33" s="195">
        <v>4</v>
      </c>
      <c r="AC33" s="195"/>
      <c r="AD33" s="195"/>
      <c r="AE33" s="201"/>
      <c r="AF33" s="202"/>
      <c r="AG33" s="190">
        <f t="shared" si="19"/>
        <v>36</v>
      </c>
      <c r="AP33" s="194">
        <v>5</v>
      </c>
      <c r="AQ33" s="195">
        <v>26</v>
      </c>
      <c r="AR33" s="195">
        <v>5</v>
      </c>
      <c r="AS33" s="195"/>
      <c r="AT33" s="195"/>
      <c r="AU33" s="201"/>
      <c r="AV33" s="202"/>
      <c r="AW33" s="190">
        <f t="shared" si="20"/>
        <v>36</v>
      </c>
      <c r="AX33" s="194"/>
      <c r="AY33" s="195"/>
      <c r="AZ33" s="195"/>
      <c r="BA33" s="195"/>
      <c r="BB33" s="195"/>
      <c r="BC33" s="201"/>
      <c r="BD33" s="202"/>
      <c r="BE33" s="190">
        <f t="shared" si="21"/>
        <v>0</v>
      </c>
      <c r="BF33" s="194"/>
      <c r="BG33" s="195"/>
      <c r="BH33" s="195"/>
      <c r="BI33" s="195"/>
      <c r="BJ33" s="195"/>
      <c r="BK33" s="201"/>
      <c r="BL33" s="202"/>
      <c r="BM33" s="183">
        <f t="shared" si="22"/>
        <v>0</v>
      </c>
    </row>
    <row r="34" spans="1:83" s="40" customFormat="1" x14ac:dyDescent="0.25">
      <c r="A34" s="56" t="s">
        <v>142</v>
      </c>
      <c r="B34" s="194">
        <v>16</v>
      </c>
      <c r="C34" s="195">
        <v>6</v>
      </c>
      <c r="D34" s="195"/>
      <c r="E34" s="195"/>
      <c r="F34" s="195"/>
      <c r="G34" s="201"/>
      <c r="H34" s="202"/>
      <c r="I34" s="190">
        <f t="shared" si="16"/>
        <v>22</v>
      </c>
      <c r="J34" s="194"/>
      <c r="K34" s="195"/>
      <c r="L34" s="195">
        <v>3</v>
      </c>
      <c r="M34" s="195">
        <v>19</v>
      </c>
      <c r="N34" s="195"/>
      <c r="O34" s="201"/>
      <c r="P34" s="202"/>
      <c r="Q34" s="190">
        <f t="shared" si="17"/>
        <v>22</v>
      </c>
      <c r="R34" s="194"/>
      <c r="S34" s="195"/>
      <c r="T34" s="195">
        <v>3</v>
      </c>
      <c r="U34" s="195">
        <v>19</v>
      </c>
      <c r="V34" s="195"/>
      <c r="W34" s="201"/>
      <c r="X34" s="202"/>
      <c r="Y34" s="190">
        <f t="shared" si="18"/>
        <v>22</v>
      </c>
      <c r="Z34" s="194"/>
      <c r="AA34" s="195"/>
      <c r="AB34" s="195">
        <v>3</v>
      </c>
      <c r="AC34" s="195">
        <v>19</v>
      </c>
      <c r="AD34" s="195"/>
      <c r="AE34" s="201"/>
      <c r="AF34" s="202"/>
      <c r="AG34" s="190">
        <f t="shared" si="19"/>
        <v>22</v>
      </c>
      <c r="AH34" s="190"/>
      <c r="AI34" s="190"/>
      <c r="AJ34" s="190"/>
      <c r="AK34" s="190"/>
      <c r="AL34" s="190"/>
      <c r="AM34" s="190"/>
      <c r="AN34" s="190"/>
      <c r="AO34" s="190"/>
      <c r="AP34" s="194"/>
      <c r="AQ34" s="195">
        <v>7</v>
      </c>
      <c r="AR34" s="195">
        <v>14</v>
      </c>
      <c r="AS34" s="195"/>
      <c r="AT34" s="195"/>
      <c r="AU34" s="201"/>
      <c r="AV34" s="202"/>
      <c r="AW34" s="190">
        <f t="shared" si="20"/>
        <v>21</v>
      </c>
      <c r="AX34" s="194"/>
      <c r="AY34" s="195"/>
      <c r="AZ34" s="195"/>
      <c r="BA34" s="195"/>
      <c r="BB34" s="195"/>
      <c r="BC34" s="201"/>
      <c r="BD34" s="202"/>
      <c r="BE34" s="190">
        <f t="shared" si="21"/>
        <v>0</v>
      </c>
      <c r="BF34" s="194"/>
      <c r="BG34" s="195"/>
      <c r="BH34" s="195"/>
      <c r="BI34" s="195"/>
      <c r="BJ34" s="195"/>
      <c r="BK34" s="201"/>
      <c r="BL34" s="202"/>
      <c r="BM34" s="183">
        <f t="shared" si="22"/>
        <v>0</v>
      </c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</row>
    <row r="35" spans="1:83" s="40" customFormat="1" x14ac:dyDescent="0.25">
      <c r="A35" s="24" t="s">
        <v>148</v>
      </c>
      <c r="B35" s="194">
        <v>12</v>
      </c>
      <c r="C35" s="195">
        <v>1</v>
      </c>
      <c r="D35" s="195"/>
      <c r="E35" s="195"/>
      <c r="F35" s="195"/>
      <c r="G35" s="201"/>
      <c r="H35" s="202"/>
      <c r="I35" s="190">
        <f t="shared" si="16"/>
        <v>13</v>
      </c>
      <c r="J35" s="194">
        <v>2</v>
      </c>
      <c r="K35" s="195">
        <v>6</v>
      </c>
      <c r="L35" s="195">
        <v>5</v>
      </c>
      <c r="M35" s="195"/>
      <c r="N35" s="195"/>
      <c r="O35" s="201"/>
      <c r="P35" s="202"/>
      <c r="Q35" s="190">
        <f t="shared" ref="Q35:Q36" si="23">SUM(J35:P35)</f>
        <v>13</v>
      </c>
      <c r="R35" s="194"/>
      <c r="S35" s="195">
        <v>2</v>
      </c>
      <c r="T35" s="195">
        <v>6</v>
      </c>
      <c r="U35" s="195">
        <v>4</v>
      </c>
      <c r="V35" s="195"/>
      <c r="W35" s="201"/>
      <c r="X35" s="202"/>
      <c r="Y35" s="190">
        <f t="shared" si="18"/>
        <v>12</v>
      </c>
      <c r="Z35" s="194">
        <v>2</v>
      </c>
      <c r="AA35" s="195">
        <v>6</v>
      </c>
      <c r="AB35" s="195">
        <v>4</v>
      </c>
      <c r="AC35" s="195"/>
      <c r="AD35" s="195"/>
      <c r="AE35" s="201"/>
      <c r="AF35" s="202"/>
      <c r="AG35" s="190">
        <f t="shared" ref="AG35:AG36" si="24">SUM(Z35:AF35)</f>
        <v>12</v>
      </c>
      <c r="AH35" s="190"/>
      <c r="AI35" s="190"/>
      <c r="AJ35" s="190"/>
      <c r="AK35" s="190"/>
      <c r="AL35" s="190"/>
      <c r="AM35" s="190"/>
      <c r="AN35" s="190"/>
      <c r="AO35" s="190"/>
      <c r="AP35" s="194">
        <v>2</v>
      </c>
      <c r="AQ35" s="195">
        <v>6</v>
      </c>
      <c r="AR35" s="195">
        <v>3</v>
      </c>
      <c r="AS35" s="195"/>
      <c r="AT35" s="195"/>
      <c r="AU35" s="201"/>
      <c r="AV35" s="202"/>
      <c r="AW35" s="190">
        <f t="shared" ref="AW35:AW40" si="25">SUM(AP35:AV35)</f>
        <v>11</v>
      </c>
      <c r="AX35" s="194"/>
      <c r="AY35" s="195"/>
      <c r="AZ35" s="195"/>
      <c r="BA35" s="195"/>
      <c r="BB35" s="195"/>
      <c r="BC35" s="201"/>
      <c r="BD35" s="202"/>
      <c r="BE35" s="190">
        <f t="shared" si="21"/>
        <v>0</v>
      </c>
      <c r="BF35" s="194"/>
      <c r="BG35" s="195"/>
      <c r="BH35" s="195"/>
      <c r="BI35" s="195"/>
      <c r="BJ35" s="195"/>
      <c r="BK35" s="201"/>
      <c r="BL35" s="202"/>
      <c r="BM35" s="183">
        <f t="shared" ref="BM35:BM36" si="26">SUM(BF35:BL35)</f>
        <v>0</v>
      </c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</row>
    <row r="36" spans="1:83" s="40" customFormat="1" x14ac:dyDescent="0.25">
      <c r="A36" s="398" t="s">
        <v>176</v>
      </c>
      <c r="B36" s="270">
        <v>7</v>
      </c>
      <c r="C36" s="271"/>
      <c r="D36" s="271"/>
      <c r="E36" s="271"/>
      <c r="F36" s="271"/>
      <c r="G36" s="288"/>
      <c r="H36" s="289"/>
      <c r="I36" s="190">
        <f t="shared" si="16"/>
        <v>7</v>
      </c>
      <c r="J36" s="270">
        <v>7</v>
      </c>
      <c r="K36" s="271"/>
      <c r="L36" s="271"/>
      <c r="M36" s="271"/>
      <c r="N36" s="271"/>
      <c r="O36" s="288"/>
      <c r="P36" s="289"/>
      <c r="Q36" s="190">
        <f t="shared" si="23"/>
        <v>7</v>
      </c>
      <c r="R36" s="270">
        <v>6</v>
      </c>
      <c r="S36" s="271"/>
      <c r="T36" s="271"/>
      <c r="U36" s="271"/>
      <c r="V36" s="271"/>
      <c r="W36" s="288"/>
      <c r="X36" s="289"/>
      <c r="Y36" s="190">
        <f t="shared" si="18"/>
        <v>6</v>
      </c>
      <c r="Z36" s="270">
        <v>6</v>
      </c>
      <c r="AA36" s="271"/>
      <c r="AB36" s="271"/>
      <c r="AC36" s="271"/>
      <c r="AD36" s="271"/>
      <c r="AE36" s="288"/>
      <c r="AF36" s="289"/>
      <c r="AG36" s="190">
        <f t="shared" si="24"/>
        <v>6</v>
      </c>
      <c r="AH36" s="190"/>
      <c r="AI36" s="190"/>
      <c r="AJ36" s="190"/>
      <c r="AK36" s="190"/>
      <c r="AL36" s="190"/>
      <c r="AM36" s="190"/>
      <c r="AN36" s="190"/>
      <c r="AO36" s="190"/>
      <c r="AP36" s="270">
        <v>6</v>
      </c>
      <c r="AQ36" s="271"/>
      <c r="AR36" s="271"/>
      <c r="AS36" s="271"/>
      <c r="AT36" s="271"/>
      <c r="AU36" s="288"/>
      <c r="AV36" s="289"/>
      <c r="AW36" s="190">
        <f t="shared" si="25"/>
        <v>6</v>
      </c>
      <c r="AX36" s="270"/>
      <c r="AY36" s="271"/>
      <c r="AZ36" s="271"/>
      <c r="BA36" s="271"/>
      <c r="BB36" s="271"/>
      <c r="BC36" s="288"/>
      <c r="BD36" s="289"/>
      <c r="BE36" s="190">
        <f t="shared" si="21"/>
        <v>0</v>
      </c>
      <c r="BF36" s="270"/>
      <c r="BG36" s="271"/>
      <c r="BH36" s="271"/>
      <c r="BI36" s="271"/>
      <c r="BJ36" s="271"/>
      <c r="BK36" s="288"/>
      <c r="BL36" s="289"/>
      <c r="BM36" s="183">
        <f t="shared" si="26"/>
        <v>0</v>
      </c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</row>
    <row r="37" spans="1:83" s="40" customFormat="1" x14ac:dyDescent="0.25">
      <c r="A37" s="398" t="s">
        <v>60</v>
      </c>
      <c r="B37" s="270">
        <v>10</v>
      </c>
      <c r="C37" s="271">
        <v>4</v>
      </c>
      <c r="D37" s="271"/>
      <c r="E37" s="271"/>
      <c r="F37" s="271"/>
      <c r="G37" s="288"/>
      <c r="H37" s="289"/>
      <c r="I37" s="190">
        <v>14</v>
      </c>
      <c r="J37" s="270"/>
      <c r="K37" s="271">
        <v>6</v>
      </c>
      <c r="L37" s="271">
        <v>7</v>
      </c>
      <c r="M37" s="271">
        <v>1</v>
      </c>
      <c r="N37" s="271"/>
      <c r="O37" s="288"/>
      <c r="P37" s="289"/>
      <c r="Q37" s="190">
        <v>14</v>
      </c>
      <c r="R37" s="270"/>
      <c r="S37" s="271">
        <v>2</v>
      </c>
      <c r="T37" s="271">
        <v>4</v>
      </c>
      <c r="U37" s="271">
        <v>7</v>
      </c>
      <c r="V37" s="271"/>
      <c r="W37" s="288"/>
      <c r="X37" s="289"/>
      <c r="Y37" s="190">
        <v>13</v>
      </c>
      <c r="Z37" s="270"/>
      <c r="AA37" s="271">
        <v>6</v>
      </c>
      <c r="AB37" s="271">
        <v>6</v>
      </c>
      <c r="AC37" s="271">
        <v>1</v>
      </c>
      <c r="AD37" s="271"/>
      <c r="AE37" s="288"/>
      <c r="AF37" s="289"/>
      <c r="AG37" s="190">
        <v>13</v>
      </c>
      <c r="AH37" s="190"/>
      <c r="AI37" s="190"/>
      <c r="AJ37" s="190"/>
      <c r="AK37" s="190"/>
      <c r="AL37" s="190"/>
      <c r="AM37" s="190"/>
      <c r="AN37" s="190"/>
      <c r="AO37" s="190"/>
      <c r="AP37" s="270"/>
      <c r="AQ37" s="271">
        <v>6</v>
      </c>
      <c r="AR37" s="271">
        <v>5</v>
      </c>
      <c r="AS37" s="271">
        <v>1</v>
      </c>
      <c r="AT37" s="271"/>
      <c r="AU37" s="288"/>
      <c r="AV37" s="289"/>
      <c r="AW37" s="190">
        <f t="shared" si="25"/>
        <v>12</v>
      </c>
      <c r="AX37" s="270"/>
      <c r="AY37" s="271"/>
      <c r="AZ37" s="271"/>
      <c r="BA37" s="271"/>
      <c r="BB37" s="271"/>
      <c r="BC37" s="288"/>
      <c r="BD37" s="289"/>
      <c r="BE37" s="190">
        <v>0</v>
      </c>
      <c r="BF37" s="270"/>
      <c r="BG37" s="271"/>
      <c r="BH37" s="271"/>
      <c r="BI37" s="271"/>
      <c r="BJ37" s="271"/>
      <c r="BK37" s="288"/>
      <c r="BL37" s="289"/>
      <c r="BM37" s="183">
        <v>0</v>
      </c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83" s="40" customFormat="1" x14ac:dyDescent="0.25">
      <c r="A38" s="398" t="s">
        <v>185</v>
      </c>
      <c r="B38" s="395"/>
      <c r="C38" s="288"/>
      <c r="D38" s="288"/>
      <c r="E38" s="288"/>
      <c r="F38" s="288"/>
      <c r="G38" s="288"/>
      <c r="H38" s="289"/>
      <c r="I38" s="190"/>
      <c r="J38" s="395"/>
      <c r="K38" s="288"/>
      <c r="L38" s="288"/>
      <c r="M38" s="288"/>
      <c r="N38" s="288"/>
      <c r="O38" s="288"/>
      <c r="P38" s="289"/>
      <c r="Q38" s="190"/>
      <c r="R38" s="395"/>
      <c r="S38" s="288"/>
      <c r="T38" s="288"/>
      <c r="U38" s="288"/>
      <c r="V38" s="288"/>
      <c r="W38" s="288"/>
      <c r="X38" s="289"/>
      <c r="Y38" s="190"/>
      <c r="Z38" s="395"/>
      <c r="AA38" s="288"/>
      <c r="AB38" s="288"/>
      <c r="AC38" s="288"/>
      <c r="AD38" s="288"/>
      <c r="AE38" s="288"/>
      <c r="AF38" s="289"/>
      <c r="AG38" s="190"/>
      <c r="AH38" s="190"/>
      <c r="AI38" s="190"/>
      <c r="AJ38" s="190"/>
      <c r="AK38" s="190"/>
      <c r="AL38" s="190"/>
      <c r="AM38" s="190"/>
      <c r="AN38" s="190"/>
      <c r="AO38" s="190"/>
      <c r="AP38" s="270"/>
      <c r="AQ38" s="271">
        <v>1</v>
      </c>
      <c r="AR38" s="271">
        <v>1</v>
      </c>
      <c r="AS38" s="271"/>
      <c r="AT38" s="271"/>
      <c r="AU38" s="288"/>
      <c r="AV38" s="289"/>
      <c r="AW38" s="190">
        <f t="shared" si="25"/>
        <v>2</v>
      </c>
      <c r="AX38" s="270"/>
      <c r="AY38" s="271"/>
      <c r="AZ38" s="271"/>
      <c r="BA38" s="271"/>
      <c r="BB38" s="271"/>
      <c r="BC38" s="288"/>
      <c r="BD38" s="289"/>
      <c r="BE38" s="190"/>
      <c r="BF38" s="270"/>
      <c r="BG38" s="271"/>
      <c r="BH38" s="271"/>
      <c r="BI38" s="271"/>
      <c r="BJ38" s="271"/>
      <c r="BK38" s="288"/>
      <c r="BL38" s="289"/>
      <c r="BM38" s="183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</row>
    <row r="39" spans="1:83" s="40" customFormat="1" x14ac:dyDescent="0.25">
      <c r="A39" s="398" t="s">
        <v>186</v>
      </c>
      <c r="B39" s="395"/>
      <c r="C39" s="288"/>
      <c r="D39" s="288"/>
      <c r="E39" s="288"/>
      <c r="F39" s="288"/>
      <c r="G39" s="288"/>
      <c r="H39" s="289"/>
      <c r="I39" s="190"/>
      <c r="J39" s="395"/>
      <c r="K39" s="288"/>
      <c r="L39" s="288"/>
      <c r="M39" s="288"/>
      <c r="N39" s="288"/>
      <c r="O39" s="288"/>
      <c r="P39" s="289"/>
      <c r="Q39" s="190"/>
      <c r="R39" s="395"/>
      <c r="S39" s="288"/>
      <c r="T39" s="288"/>
      <c r="U39" s="288"/>
      <c r="V39" s="288"/>
      <c r="W39" s="288"/>
      <c r="X39" s="289"/>
      <c r="Y39" s="190"/>
      <c r="Z39" s="395"/>
      <c r="AA39" s="288"/>
      <c r="AB39" s="288"/>
      <c r="AC39" s="288"/>
      <c r="AD39" s="288"/>
      <c r="AE39" s="288"/>
      <c r="AF39" s="289"/>
      <c r="AG39" s="190"/>
      <c r="AH39" s="190"/>
      <c r="AI39" s="190"/>
      <c r="AJ39" s="190"/>
      <c r="AK39" s="190"/>
      <c r="AL39" s="190"/>
      <c r="AM39" s="190"/>
      <c r="AN39" s="190"/>
      <c r="AO39" s="190"/>
      <c r="AP39" s="270"/>
      <c r="AQ39" s="271">
        <v>2</v>
      </c>
      <c r="AR39" s="271"/>
      <c r="AS39" s="271"/>
      <c r="AT39" s="271"/>
      <c r="AU39" s="288"/>
      <c r="AV39" s="289"/>
      <c r="AW39" s="190">
        <f t="shared" si="25"/>
        <v>2</v>
      </c>
      <c r="AX39" s="270"/>
      <c r="AY39" s="271"/>
      <c r="AZ39" s="271"/>
      <c r="BA39" s="271"/>
      <c r="BB39" s="271"/>
      <c r="BC39" s="288"/>
      <c r="BD39" s="289"/>
      <c r="BE39" s="190"/>
      <c r="BF39" s="270"/>
      <c r="BG39" s="271"/>
      <c r="BH39" s="271"/>
      <c r="BI39" s="271"/>
      <c r="BJ39" s="271"/>
      <c r="BK39" s="288"/>
      <c r="BL39" s="289"/>
      <c r="BM39" s="183"/>
    </row>
    <row r="40" spans="1:83" s="40" customFormat="1" ht="15.75" thickBot="1" x14ac:dyDescent="0.3">
      <c r="A40" s="99" t="s">
        <v>187</v>
      </c>
      <c r="B40" s="396"/>
      <c r="C40" s="212"/>
      <c r="D40" s="212"/>
      <c r="E40" s="212"/>
      <c r="F40" s="212"/>
      <c r="G40" s="212"/>
      <c r="H40" s="221"/>
      <c r="I40" s="190"/>
      <c r="J40" s="396"/>
      <c r="K40" s="212"/>
      <c r="L40" s="212"/>
      <c r="M40" s="212"/>
      <c r="N40" s="212"/>
      <c r="O40" s="212"/>
      <c r="P40" s="221"/>
      <c r="Q40" s="190"/>
      <c r="R40" s="396"/>
      <c r="S40" s="212"/>
      <c r="T40" s="212"/>
      <c r="U40" s="212"/>
      <c r="V40" s="212"/>
      <c r="W40" s="212"/>
      <c r="X40" s="221"/>
      <c r="Y40" s="190"/>
      <c r="Z40" s="396"/>
      <c r="AA40" s="212"/>
      <c r="AB40" s="212"/>
      <c r="AC40" s="212"/>
      <c r="AD40" s="212"/>
      <c r="AE40" s="212"/>
      <c r="AF40" s="221"/>
      <c r="AG40" s="190"/>
      <c r="AH40" s="190"/>
      <c r="AI40" s="190"/>
      <c r="AJ40" s="190"/>
      <c r="AK40" s="190"/>
      <c r="AL40" s="190"/>
      <c r="AM40" s="190"/>
      <c r="AN40" s="190"/>
      <c r="AO40" s="190"/>
      <c r="AP40" s="198"/>
      <c r="AQ40" s="199"/>
      <c r="AR40" s="205">
        <v>1</v>
      </c>
      <c r="AS40" s="205"/>
      <c r="AT40" s="205"/>
      <c r="AU40" s="212"/>
      <c r="AV40" s="221"/>
      <c r="AW40" s="190">
        <f t="shared" si="25"/>
        <v>1</v>
      </c>
      <c r="AX40" s="198"/>
      <c r="AY40" s="199"/>
      <c r="AZ40" s="205"/>
      <c r="BA40" s="205"/>
      <c r="BB40" s="205"/>
      <c r="BC40" s="212"/>
      <c r="BD40" s="221"/>
      <c r="BE40" s="190"/>
      <c r="BF40" s="198"/>
      <c r="BG40" s="199"/>
      <c r="BH40" s="205"/>
      <c r="BI40" s="205"/>
      <c r="BJ40" s="205"/>
      <c r="BK40" s="212"/>
      <c r="BL40" s="221"/>
      <c r="BM40" s="183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</row>
    <row r="41" spans="1:83" s="184" customFormat="1" x14ac:dyDescent="0.25">
      <c r="B41" s="190">
        <f>SUM(B30:B40)</f>
        <v>83</v>
      </c>
      <c r="C41" s="190">
        <f>SUM(C30:C40)</f>
        <v>89</v>
      </c>
      <c r="D41" s="190">
        <f>SUM(D30:D40)</f>
        <v>1</v>
      </c>
      <c r="E41" s="190">
        <f>SUM(E30:E40)</f>
        <v>0</v>
      </c>
      <c r="F41" s="190">
        <f>SUM(F30:F40)</f>
        <v>0</v>
      </c>
      <c r="G41" s="190"/>
      <c r="H41" s="190"/>
      <c r="I41" s="190">
        <f>SUM(B41:F41)</f>
        <v>173</v>
      </c>
      <c r="J41" s="190">
        <f>SUM(J30:J40)</f>
        <v>14</v>
      </c>
      <c r="K41" s="190">
        <f>SUM(K30:K40)</f>
        <v>59</v>
      </c>
      <c r="L41" s="190">
        <f>SUM(L30:L40)</f>
        <v>68</v>
      </c>
      <c r="M41" s="190">
        <f>SUM(M30:M40)</f>
        <v>32</v>
      </c>
      <c r="N41" s="190">
        <f>SUM(N30:N40)</f>
        <v>0</v>
      </c>
      <c r="O41" s="190"/>
      <c r="P41" s="190"/>
      <c r="Q41" s="190">
        <f>SUM(J41:N41)</f>
        <v>173</v>
      </c>
      <c r="R41" s="190">
        <f>SUM(R30:R40)</f>
        <v>6</v>
      </c>
      <c r="S41" s="190">
        <f>SUM(S30:S40)</f>
        <v>23</v>
      </c>
      <c r="T41" s="190">
        <f>SUM(T30:T40)</f>
        <v>73</v>
      </c>
      <c r="U41" s="190">
        <f>SUM(U30:U40)</f>
        <v>62</v>
      </c>
      <c r="V41" s="190">
        <f>SUM(V30:V40)</f>
        <v>3</v>
      </c>
      <c r="W41" s="190"/>
      <c r="X41" s="190"/>
      <c r="Y41" s="190">
        <f>SUM(R41:V41)</f>
        <v>167</v>
      </c>
      <c r="Z41" s="190">
        <f>SUM(Z30:Z40)</f>
        <v>13</v>
      </c>
      <c r="AA41" s="190">
        <f>SUM(AA30:AA40)</f>
        <v>63</v>
      </c>
      <c r="AB41" s="190">
        <f>SUM(AB30:AB40)</f>
        <v>62</v>
      </c>
      <c r="AC41" s="190">
        <f>SUM(AC30:AC40)</f>
        <v>29</v>
      </c>
      <c r="AD41" s="190">
        <f>SUM(AD30:AD40)</f>
        <v>0</v>
      </c>
      <c r="AE41" s="190"/>
      <c r="AF41" s="190"/>
      <c r="AG41" s="190">
        <f>SUM(Z41:AD41)</f>
        <v>167</v>
      </c>
      <c r="AH41" s="190"/>
      <c r="AI41" s="190"/>
      <c r="AJ41" s="190"/>
      <c r="AK41" s="190"/>
      <c r="AL41" s="190"/>
      <c r="AM41" s="190"/>
      <c r="AN41" s="190"/>
      <c r="AO41" s="190"/>
      <c r="AP41" s="190">
        <f>SUM(AP30:AP40)</f>
        <v>13</v>
      </c>
      <c r="AQ41" s="190">
        <f>SUM(AQ30:AQ40)</f>
        <v>71</v>
      </c>
      <c r="AR41" s="190">
        <f>SUM(AR30:AR40)</f>
        <v>72</v>
      </c>
      <c r="AS41" s="190">
        <f>SUM(AS30:AS40)</f>
        <v>10</v>
      </c>
      <c r="AT41" s="190">
        <f>SUM(AT30:AT40)</f>
        <v>0</v>
      </c>
      <c r="AU41" s="190"/>
      <c r="AV41" s="190"/>
      <c r="AW41" s="190">
        <f>SUM(AP41:AT41)</f>
        <v>166</v>
      </c>
      <c r="AX41" s="190">
        <f>SUM(AX30:AX40)</f>
        <v>0</v>
      </c>
      <c r="AY41" s="190">
        <f>SUM(AY30:AY40)</f>
        <v>0</v>
      </c>
      <c r="AZ41" s="190">
        <f>SUM(AZ30:AZ40)</f>
        <v>0</v>
      </c>
      <c r="BA41" s="190">
        <f>SUM(BA30:BA40)</f>
        <v>0</v>
      </c>
      <c r="BB41" s="190">
        <f>SUM(BB30:BB40)</f>
        <v>0</v>
      </c>
      <c r="BC41" s="190"/>
      <c r="BD41" s="190"/>
      <c r="BE41" s="190">
        <f>SUM(AX41:BB41)</f>
        <v>0</v>
      </c>
      <c r="BF41" s="190">
        <f>SUM(BF30:BF40)</f>
        <v>0</v>
      </c>
      <c r="BG41" s="190">
        <f>SUM(BG30:BG40)</f>
        <v>0</v>
      </c>
      <c r="BH41" s="190">
        <f>SUM(BH30:BH40)</f>
        <v>0</v>
      </c>
      <c r="BI41" s="190">
        <f>SUM(BI30:BI40)</f>
        <v>0</v>
      </c>
      <c r="BJ41" s="190">
        <f>SUM(BJ30:BJ40)</f>
        <v>0</v>
      </c>
      <c r="BK41" s="190"/>
      <c r="BL41" s="190"/>
      <c r="BM41" s="183">
        <f>SUM(BF41:BJ41)</f>
        <v>0</v>
      </c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</row>
    <row r="42" spans="1:83" s="40" customFormat="1" x14ac:dyDescent="0.25">
      <c r="B42" s="74"/>
      <c r="C42" s="74"/>
      <c r="D42" s="74"/>
      <c r="E42" s="74"/>
      <c r="F42" s="74"/>
      <c r="G42" s="74"/>
      <c r="H42" s="74"/>
      <c r="I42" s="190"/>
      <c r="J42" s="74"/>
      <c r="K42" s="74"/>
      <c r="L42" s="74"/>
      <c r="M42" s="74"/>
      <c r="N42" s="74"/>
      <c r="O42" s="74"/>
      <c r="P42" s="74"/>
      <c r="Q42" s="190"/>
      <c r="R42" s="190"/>
      <c r="S42" s="190"/>
      <c r="T42" s="190"/>
      <c r="U42" s="190"/>
      <c r="V42" s="190"/>
      <c r="W42" s="190"/>
      <c r="X42" s="190"/>
      <c r="Y42" s="190"/>
      <c r="Z42" s="74"/>
      <c r="AA42" s="74"/>
      <c r="AB42" s="74"/>
      <c r="AC42" s="74"/>
      <c r="AD42" s="74"/>
      <c r="AE42" s="74"/>
      <c r="AF42" s="74"/>
      <c r="AG42" s="190"/>
      <c r="AH42" s="190"/>
      <c r="AI42" s="190"/>
      <c r="AJ42" s="190"/>
      <c r="AK42" s="190"/>
      <c r="AL42" s="190"/>
      <c r="AM42" s="190"/>
      <c r="AN42" s="190"/>
      <c r="AO42" s="190"/>
      <c r="AP42" s="74"/>
      <c r="AQ42" s="74"/>
      <c r="AR42" s="74"/>
      <c r="AS42" s="74"/>
      <c r="AT42" s="74"/>
      <c r="AU42" s="74"/>
      <c r="AV42" s="74"/>
      <c r="AW42" s="190"/>
      <c r="AX42" s="74"/>
      <c r="AY42" s="74"/>
      <c r="AZ42" s="74"/>
      <c r="BA42" s="74"/>
      <c r="BB42" s="74"/>
      <c r="BC42" s="74"/>
      <c r="BD42" s="74"/>
      <c r="BE42" s="190"/>
      <c r="BF42" s="74"/>
      <c r="BG42" s="74"/>
      <c r="BH42" s="74"/>
      <c r="BI42" s="74"/>
      <c r="BJ42" s="74"/>
      <c r="BK42" s="74"/>
      <c r="BL42" s="74"/>
      <c r="BM42" s="184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</row>
    <row r="43" spans="1:83" s="40" customFormat="1" x14ac:dyDescent="0.25">
      <c r="B43" s="245"/>
      <c r="C43" s="245"/>
      <c r="D43" s="245"/>
      <c r="E43" s="245"/>
      <c r="F43" s="245"/>
      <c r="G43" s="245"/>
      <c r="H43" s="245"/>
      <c r="I43" s="190"/>
      <c r="J43" s="74"/>
      <c r="K43" s="74"/>
      <c r="L43" s="74"/>
      <c r="M43" s="74"/>
      <c r="N43" s="74"/>
      <c r="O43" s="74"/>
      <c r="P43" s="74"/>
      <c r="Q43" s="190"/>
      <c r="R43" s="190"/>
      <c r="S43" s="190"/>
      <c r="T43" s="190"/>
      <c r="U43" s="190"/>
      <c r="V43" s="190"/>
      <c r="W43" s="190"/>
      <c r="X43" s="190"/>
      <c r="Y43" s="190"/>
      <c r="Z43" s="74"/>
      <c r="AA43" s="74"/>
      <c r="AB43" s="74"/>
      <c r="AC43" s="74"/>
      <c r="AD43" s="74"/>
      <c r="AE43" s="74"/>
      <c r="AF43" s="74"/>
      <c r="AG43" s="190"/>
      <c r="AH43" s="190"/>
      <c r="AI43" s="190"/>
      <c r="AJ43" s="190"/>
      <c r="AK43" s="190"/>
      <c r="AL43" s="190"/>
      <c r="AM43" s="190"/>
      <c r="AN43" s="190"/>
      <c r="AO43" s="190"/>
      <c r="AP43" s="74"/>
      <c r="AQ43" s="74"/>
      <c r="AR43" s="74"/>
      <c r="AS43" s="74"/>
      <c r="AT43" s="74"/>
      <c r="AU43" s="74"/>
      <c r="AV43" s="74"/>
      <c r="AW43" s="190"/>
      <c r="AX43" s="74"/>
      <c r="AY43" s="74"/>
      <c r="AZ43" s="74"/>
      <c r="BA43" s="74"/>
      <c r="BB43" s="74"/>
      <c r="BC43" s="74"/>
      <c r="BD43" s="74"/>
      <c r="BE43" s="190"/>
      <c r="BF43" s="74"/>
      <c r="BG43" s="74"/>
      <c r="BH43" s="74"/>
      <c r="BI43" s="74"/>
      <c r="BJ43" s="74"/>
      <c r="BK43" s="74"/>
      <c r="BL43" s="74"/>
      <c r="BM43" s="184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</row>
    <row r="44" spans="1:83" x14ac:dyDescent="0.25">
      <c r="B44" s="245"/>
      <c r="C44" s="245"/>
      <c r="D44" s="245"/>
      <c r="E44" s="245"/>
      <c r="F44" s="245"/>
      <c r="G44" s="245"/>
      <c r="H44" s="245"/>
    </row>
    <row r="45" spans="1:83" x14ac:dyDescent="0.25">
      <c r="B45" s="245"/>
      <c r="C45" s="245"/>
      <c r="D45" s="245"/>
      <c r="E45" s="245"/>
      <c r="F45" s="245"/>
      <c r="G45" s="245"/>
      <c r="H45" s="245"/>
    </row>
    <row r="46" spans="1:83" x14ac:dyDescent="0.25">
      <c r="A46" s="245"/>
      <c r="B46" s="245"/>
      <c r="C46" s="245"/>
      <c r="D46" s="245"/>
      <c r="E46" s="245"/>
      <c r="F46" s="245"/>
      <c r="G46" s="245"/>
      <c r="H46" s="245"/>
    </row>
    <row r="47" spans="1:83" x14ac:dyDescent="0.25">
      <c r="A47" s="245"/>
      <c r="B47" s="245"/>
      <c r="C47" s="245"/>
      <c r="D47" s="245"/>
      <c r="E47" s="245"/>
      <c r="F47" s="245"/>
      <c r="G47" s="245"/>
      <c r="H47" s="245"/>
    </row>
    <row r="48" spans="1:83" x14ac:dyDescent="0.25">
      <c r="A48" s="245"/>
      <c r="B48" s="245"/>
      <c r="C48" s="245"/>
      <c r="D48" s="245"/>
      <c r="E48" s="245"/>
      <c r="F48" s="245"/>
      <c r="G48" s="245"/>
      <c r="H48" s="245"/>
    </row>
    <row r="49" spans="1:8" x14ac:dyDescent="0.25">
      <c r="A49" s="245"/>
      <c r="B49" s="245"/>
      <c r="C49" s="245"/>
      <c r="D49" s="245"/>
      <c r="E49" s="245"/>
      <c r="F49" s="245"/>
      <c r="G49" s="245"/>
      <c r="H49" s="245"/>
    </row>
    <row r="50" spans="1:8" x14ac:dyDescent="0.25">
      <c r="A50" s="245"/>
      <c r="B50" s="245"/>
      <c r="C50" s="245"/>
      <c r="D50" s="245"/>
      <c r="E50" s="245"/>
      <c r="F50" s="245"/>
      <c r="G50" s="245"/>
      <c r="H50" s="245"/>
    </row>
    <row r="51" spans="1:8" x14ac:dyDescent="0.25">
      <c r="A51" s="245"/>
      <c r="B51" s="245"/>
      <c r="C51" s="245"/>
      <c r="D51" s="245"/>
      <c r="E51" s="245"/>
      <c r="F51" s="245"/>
      <c r="G51" s="245"/>
      <c r="H51" s="245"/>
    </row>
    <row r="52" spans="1:8" x14ac:dyDescent="0.25">
      <c r="A52" s="245"/>
      <c r="B52" s="245"/>
      <c r="C52" s="245"/>
      <c r="D52" s="245"/>
      <c r="E52" s="245"/>
      <c r="F52" s="245"/>
      <c r="G52" s="245"/>
      <c r="H52" s="245"/>
    </row>
    <row r="53" spans="1:8" x14ac:dyDescent="0.25">
      <c r="B53" s="245"/>
      <c r="C53" s="245"/>
      <c r="D53" s="245"/>
      <c r="E53" s="245"/>
      <c r="F53" s="245"/>
      <c r="G53" s="245"/>
      <c r="H53" s="245"/>
    </row>
    <row r="54" spans="1:8" x14ac:dyDescent="0.25">
      <c r="B54" s="245"/>
      <c r="C54" s="245"/>
      <c r="D54" s="245"/>
      <c r="E54" s="245"/>
      <c r="F54" s="245"/>
      <c r="G54" s="245"/>
      <c r="H54" s="245"/>
    </row>
    <row r="55" spans="1:8" x14ac:dyDescent="0.25">
      <c r="B55" s="245"/>
      <c r="C55" s="245"/>
      <c r="D55" s="245"/>
      <c r="E55" s="245"/>
      <c r="F55" s="245"/>
      <c r="G55" s="245"/>
      <c r="H55" s="245"/>
    </row>
    <row r="56" spans="1:8" x14ac:dyDescent="0.25">
      <c r="B56" s="245"/>
      <c r="C56" s="245"/>
      <c r="D56" s="245"/>
      <c r="E56" s="245"/>
      <c r="F56" s="245"/>
      <c r="G56" s="245"/>
      <c r="H56" s="245"/>
    </row>
    <row r="57" spans="1:8" x14ac:dyDescent="0.25">
      <c r="B57" s="245"/>
      <c r="C57" s="245"/>
      <c r="D57" s="245"/>
      <c r="E57" s="245"/>
      <c r="F57" s="245"/>
      <c r="G57" s="245"/>
      <c r="H57" s="245"/>
    </row>
    <row r="58" spans="1:8" x14ac:dyDescent="0.25">
      <c r="B58" s="245"/>
      <c r="C58" s="245"/>
      <c r="D58" s="245"/>
      <c r="E58" s="245"/>
      <c r="F58" s="245"/>
      <c r="G58" s="245"/>
      <c r="H58" s="245"/>
    </row>
    <row r="59" spans="1:8" x14ac:dyDescent="0.25">
      <c r="B59" s="245"/>
      <c r="C59" s="245"/>
      <c r="D59" s="245"/>
      <c r="E59" s="245"/>
      <c r="F59" s="245"/>
      <c r="G59" s="245"/>
      <c r="H59" s="245"/>
    </row>
    <row r="60" spans="1:8" x14ac:dyDescent="0.25">
      <c r="B60" s="245"/>
      <c r="C60" s="245"/>
      <c r="D60" s="245"/>
      <c r="E60" s="245"/>
      <c r="F60" s="245"/>
      <c r="G60" s="245"/>
      <c r="H60" s="245"/>
    </row>
    <row r="61" spans="1:8" x14ac:dyDescent="0.25">
      <c r="B61" s="245"/>
      <c r="C61" s="245"/>
      <c r="D61" s="245"/>
      <c r="E61" s="245"/>
      <c r="F61" s="245"/>
      <c r="G61" s="245"/>
      <c r="H61" s="245"/>
    </row>
    <row r="62" spans="1:8" x14ac:dyDescent="0.25">
      <c r="B62" s="245"/>
      <c r="C62" s="245"/>
      <c r="D62" s="245"/>
      <c r="E62" s="245"/>
      <c r="F62" s="245"/>
      <c r="G62" s="245"/>
      <c r="H62" s="245"/>
    </row>
    <row r="63" spans="1:8" x14ac:dyDescent="0.25">
      <c r="B63" s="245"/>
      <c r="C63" s="245"/>
      <c r="D63" s="245"/>
      <c r="E63" s="245"/>
      <c r="F63" s="245"/>
      <c r="G63" s="245"/>
      <c r="H63" s="245"/>
    </row>
    <row r="64" spans="1:8" x14ac:dyDescent="0.25">
      <c r="B64" s="245"/>
      <c r="C64" s="245"/>
      <c r="D64" s="245"/>
      <c r="E64" s="245"/>
      <c r="F64" s="245"/>
      <c r="G64" s="245"/>
      <c r="H64" s="245"/>
    </row>
  </sheetData>
  <customSheetViews>
    <customSheetView guid="{E026FF19-E99D-4ACE-BE09-C6CEE797A254}" showPageBreaks="1" fitToPage="1" printArea="1" view="pageBreakPreview">
      <selection activeCell="AL37" sqref="AL37:AM37"/>
      <rowBreaks count="1" manualBreakCount="1">
        <brk id="27" max="16383" man="1"/>
      </rowBreaks>
      <pageMargins left="0.19685039370078741" right="0.19685039370078741" top="1.3779527559055118" bottom="1.9685039370078741" header="0.31496062992125984" footer="0.31496062992125984"/>
      <pageSetup paperSize="9" scale="30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showPageBreaks="1" fitToPage="1" printArea="1" view="pageBreakPreview">
      <selection activeCell="AL37" sqref="AL37:AM37"/>
      <rowBreaks count="1" manualBreakCount="1">
        <brk id="27" max="16383" man="1"/>
      </rowBreaks>
      <pageMargins left="0.19685039370078741" right="0.19685039370078741" top="1.3779527559055118" bottom="1.9685039370078741" header="0.31496062992125984" footer="0.31496062992125984"/>
      <pageSetup paperSize="9" scale="30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showPageBreaks="1" fitToPage="1" printArea="1" topLeftCell="A19">
      <selection activeCell="AX16" sqref="AX16"/>
      <rowBreaks count="1" manualBreakCount="1">
        <brk id="25" max="16383" man="1"/>
      </rowBreaks>
      <pageMargins left="0.19685039370078741" right="0.19685039370078741" top="1.3779527559055118" bottom="0.19685039370078741" header="0.31496062992125984" footer="0.31496062992125984"/>
      <pageSetup paperSize="9" scale="82" orientation="landscape" r:id="rId3"/>
      <headerFooter>
        <oddHeader>&amp;L&amp;G&amp;C&amp;"-,Bold"&amp;14Shenfield High School Leadership Overview: 
A2 Headline Figures&amp;R&amp;"-,Bold"&amp;14Year Group: 13
Date: January 2017</oddHeader>
      </headerFooter>
    </customSheetView>
    <customSheetView guid="{28CC27B9-3E42-479E-AC50-83F1923619EE}" showPageBreaks="1" fitToPage="1" printArea="1" hiddenColumns="1" view="pageBreakPreview">
      <selection activeCell="BF15" sqref="BF15"/>
      <rowBreaks count="1" manualBreakCount="1">
        <brk id="25" max="16383" man="1"/>
      </rowBreaks>
      <pageMargins left="0.19685039370078741" right="0.19685039370078741" top="1.3779527559055118" bottom="1.9685039370078741" header="0.31496062992125984" footer="0.31496062992125984"/>
      <pageSetup paperSize="9" scale="74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15">
    <mergeCell ref="AH1:AN1"/>
    <mergeCell ref="BF1:BL1"/>
    <mergeCell ref="BF28:BL28"/>
    <mergeCell ref="AX1:BD1"/>
    <mergeCell ref="AX28:BD28"/>
    <mergeCell ref="AP1:AV1"/>
    <mergeCell ref="AP28:AV28"/>
    <mergeCell ref="Z1:AF1"/>
    <mergeCell ref="Z28:AF28"/>
    <mergeCell ref="J1:P1"/>
    <mergeCell ref="J28:P28"/>
    <mergeCell ref="B28:H28"/>
    <mergeCell ref="B1:H1"/>
    <mergeCell ref="R1:X1"/>
    <mergeCell ref="R28:X28"/>
  </mergeCells>
  <pageMargins left="0.19685039370078741" right="0.19685039370078741" top="1.3779527559055118" bottom="1.9685039370078741" header="0.31496062992125984" footer="0.31496062992125984"/>
  <pageSetup paperSize="9" scale="30" orientation="portrait" r:id="rId5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rowBreaks count="1" manualBreakCount="1">
    <brk id="27" max="16383" man="1"/>
  </rowBreaks>
  <drawing r:id="rId6"/>
  <legacyDrawing r:id="rId7"/>
  <legacyDrawingHF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tabSelected="1" workbookViewId="0">
      <selection activeCell="V8" sqref="V8"/>
    </sheetView>
  </sheetViews>
  <sheetFormatPr defaultRowHeight="15" x14ac:dyDescent="0.25"/>
  <cols>
    <col min="1" max="1" width="8.28515625" bestFit="1" customWidth="1"/>
    <col min="2" max="9" width="5.140625" customWidth="1"/>
    <col min="10" max="10" width="5.28515625" customWidth="1"/>
    <col min="11" max="11" width="12.42578125" customWidth="1"/>
    <col min="12" max="20" width="5.28515625" customWidth="1"/>
    <col min="22" max="22" width="18.42578125" bestFit="1" customWidth="1"/>
    <col min="23" max="23" width="8.140625" bestFit="1" customWidth="1"/>
    <col min="24" max="24" width="8.5703125" bestFit="1" customWidth="1"/>
    <col min="25" max="25" width="19.28515625" bestFit="1" customWidth="1"/>
    <col min="26" max="26" width="18.85546875" bestFit="1" customWidth="1"/>
    <col min="27" max="27" width="19" bestFit="1" customWidth="1"/>
    <col min="28" max="28" width="18.42578125" bestFit="1" customWidth="1"/>
    <col min="29" max="29" width="19.28515625" bestFit="1" customWidth="1"/>
  </cols>
  <sheetData>
    <row r="1" spans="1:28" ht="18" customHeight="1" thickBot="1" x14ac:dyDescent="0.3">
      <c r="A1" s="113"/>
      <c r="B1" s="439" t="s">
        <v>87</v>
      </c>
      <c r="C1" s="440"/>
      <c r="D1" s="440"/>
      <c r="E1" s="440"/>
      <c r="F1" s="440"/>
      <c r="G1" s="440"/>
      <c r="H1" s="440"/>
      <c r="I1" s="440"/>
      <c r="J1" s="441"/>
      <c r="K1" s="113"/>
      <c r="L1" s="439" t="s">
        <v>88</v>
      </c>
      <c r="M1" s="440"/>
      <c r="N1" s="440"/>
      <c r="O1" s="440"/>
      <c r="P1" s="440"/>
      <c r="Q1" s="440"/>
      <c r="R1" s="440"/>
      <c r="S1" s="440"/>
      <c r="T1" s="441"/>
      <c r="V1" s="222" t="s">
        <v>162</v>
      </c>
      <c r="W1" s="222"/>
      <c r="X1" s="222"/>
      <c r="Y1" s="223" t="s">
        <v>163</v>
      </c>
      <c r="Z1" s="223" t="s">
        <v>164</v>
      </c>
      <c r="AA1" s="223" t="s">
        <v>165</v>
      </c>
      <c r="AB1" s="223" t="s">
        <v>166</v>
      </c>
    </row>
    <row r="2" spans="1:28" x14ac:dyDescent="0.25">
      <c r="A2" s="114" t="s">
        <v>68</v>
      </c>
      <c r="B2" s="100" t="s">
        <v>69</v>
      </c>
      <c r="C2" s="101">
        <v>6</v>
      </c>
      <c r="D2" s="101">
        <v>5</v>
      </c>
      <c r="E2" s="101">
        <v>4</v>
      </c>
      <c r="F2" s="101">
        <v>3</v>
      </c>
      <c r="G2" s="101">
        <v>2</v>
      </c>
      <c r="H2" s="101">
        <v>1</v>
      </c>
      <c r="I2" s="101" t="s">
        <v>47</v>
      </c>
      <c r="J2" s="102" t="s">
        <v>72</v>
      </c>
      <c r="K2" s="114" t="s">
        <v>68</v>
      </c>
      <c r="L2" s="100" t="s">
        <v>69</v>
      </c>
      <c r="M2" s="101">
        <v>6</v>
      </c>
      <c r="N2" s="101">
        <v>5</v>
      </c>
      <c r="O2" s="101">
        <v>4</v>
      </c>
      <c r="P2" s="101">
        <v>3</v>
      </c>
      <c r="Q2" s="101">
        <v>2</v>
      </c>
      <c r="R2" s="101">
        <v>1</v>
      </c>
      <c r="S2" s="101" t="s">
        <v>47</v>
      </c>
      <c r="T2" s="102" t="s">
        <v>72</v>
      </c>
      <c r="V2" s="224" t="s">
        <v>188</v>
      </c>
      <c r="W2" s="224" t="s">
        <v>168</v>
      </c>
      <c r="X2" s="224" t="s">
        <v>73</v>
      </c>
      <c r="Y2" s="225" t="s">
        <v>169</v>
      </c>
      <c r="Z2" s="225" t="s">
        <v>177</v>
      </c>
      <c r="AA2" s="310" t="s">
        <v>177</v>
      </c>
      <c r="AB2" s="225"/>
    </row>
    <row r="3" spans="1:28" ht="15.75" thickBot="1" x14ac:dyDescent="0.3">
      <c r="A3" s="113" t="s">
        <v>67</v>
      </c>
      <c r="B3" s="72">
        <v>7</v>
      </c>
      <c r="C3" s="103"/>
      <c r="D3" s="19"/>
      <c r="E3" s="19">
        <v>4</v>
      </c>
      <c r="F3" s="19">
        <v>2</v>
      </c>
      <c r="G3" s="19">
        <v>1</v>
      </c>
      <c r="H3" s="19"/>
      <c r="I3" s="19"/>
      <c r="J3" s="6"/>
      <c r="K3" s="113" t="s">
        <v>67</v>
      </c>
      <c r="L3" s="115"/>
      <c r="M3" s="103"/>
      <c r="N3" s="19"/>
      <c r="O3" s="19"/>
      <c r="P3" s="19"/>
      <c r="Q3" s="19"/>
      <c r="R3" s="19"/>
      <c r="S3" s="19"/>
      <c r="T3" s="6"/>
      <c r="V3" s="224" t="s">
        <v>189</v>
      </c>
      <c r="W3" s="224" t="s">
        <v>168</v>
      </c>
      <c r="X3" s="224" t="s">
        <v>73</v>
      </c>
      <c r="Y3" s="225" t="s">
        <v>169</v>
      </c>
      <c r="Z3" s="225" t="s">
        <v>169</v>
      </c>
      <c r="AA3" s="309" t="s">
        <v>169</v>
      </c>
      <c r="AB3" s="225"/>
    </row>
    <row r="4" spans="1:28" ht="15.75" thickBot="1" x14ac:dyDescent="0.3">
      <c r="A4" s="113"/>
      <c r="B4" s="56"/>
      <c r="C4" s="4"/>
      <c r="D4" s="4"/>
      <c r="E4" s="4"/>
      <c r="F4" s="4"/>
      <c r="G4" s="4"/>
      <c r="H4" s="4"/>
      <c r="I4" s="4"/>
      <c r="J4" s="109"/>
      <c r="K4" s="113"/>
      <c r="L4" s="56"/>
      <c r="M4" s="4"/>
      <c r="N4" s="4"/>
      <c r="O4" s="4"/>
      <c r="P4" s="4"/>
      <c r="Q4" s="4"/>
      <c r="R4" s="4"/>
      <c r="S4" s="4"/>
      <c r="T4" s="109"/>
      <c r="V4" s="224" t="s">
        <v>190</v>
      </c>
      <c r="W4" s="224" t="s">
        <v>168</v>
      </c>
      <c r="X4" s="224" t="s">
        <v>74</v>
      </c>
      <c r="Y4" s="225" t="s">
        <v>169</v>
      </c>
      <c r="Z4" s="225" t="s">
        <v>167</v>
      </c>
      <c r="AA4" s="309" t="s">
        <v>167</v>
      </c>
      <c r="AB4" s="225"/>
    </row>
    <row r="5" spans="1:28" x14ac:dyDescent="0.25">
      <c r="A5" s="114" t="s">
        <v>68</v>
      </c>
      <c r="B5" s="100" t="s">
        <v>69</v>
      </c>
      <c r="C5" s="101">
        <v>6</v>
      </c>
      <c r="D5" s="101">
        <v>5</v>
      </c>
      <c r="E5" s="101">
        <v>4</v>
      </c>
      <c r="F5" s="101">
        <v>3</v>
      </c>
      <c r="G5" s="101">
        <v>2</v>
      </c>
      <c r="H5" s="101">
        <v>1</v>
      </c>
      <c r="I5" s="101" t="s">
        <v>47</v>
      </c>
      <c r="J5" s="102" t="s">
        <v>72</v>
      </c>
      <c r="K5" s="114" t="s">
        <v>68</v>
      </c>
      <c r="L5" s="100" t="s">
        <v>69</v>
      </c>
      <c r="M5" s="101">
        <v>6</v>
      </c>
      <c r="N5" s="101">
        <v>5</v>
      </c>
      <c r="O5" s="101">
        <v>4</v>
      </c>
      <c r="P5" s="101">
        <v>3</v>
      </c>
      <c r="Q5" s="101">
        <v>2</v>
      </c>
      <c r="R5" s="101">
        <v>1</v>
      </c>
      <c r="S5" s="101" t="s">
        <v>47</v>
      </c>
      <c r="T5" s="102" t="s">
        <v>72</v>
      </c>
      <c r="V5" s="224" t="s">
        <v>191</v>
      </c>
      <c r="W5" s="224" t="s">
        <v>168</v>
      </c>
      <c r="X5" s="224" t="s">
        <v>74</v>
      </c>
      <c r="Y5" s="225" t="s">
        <v>169</v>
      </c>
      <c r="Z5" s="225" t="s">
        <v>177</v>
      </c>
      <c r="AA5" s="310" t="s">
        <v>177</v>
      </c>
      <c r="AB5" s="225"/>
    </row>
    <row r="6" spans="1:28" ht="15.75" thickBot="1" x14ac:dyDescent="0.3">
      <c r="A6" s="113" t="s">
        <v>73</v>
      </c>
      <c r="B6" s="72">
        <v>4</v>
      </c>
      <c r="C6" s="103"/>
      <c r="D6" s="19"/>
      <c r="E6" s="19">
        <v>2</v>
      </c>
      <c r="F6" s="19">
        <v>2</v>
      </c>
      <c r="G6" s="19"/>
      <c r="H6" s="19"/>
      <c r="I6" s="19"/>
      <c r="J6" s="6"/>
      <c r="K6" s="113" t="s">
        <v>73</v>
      </c>
      <c r="L6" s="72"/>
      <c r="M6" s="103"/>
      <c r="N6" s="19"/>
      <c r="O6" s="19"/>
      <c r="P6" s="19"/>
      <c r="Q6" s="19"/>
      <c r="R6" s="19"/>
      <c r="S6" s="19"/>
      <c r="T6" s="6"/>
      <c r="V6" s="224" t="s">
        <v>192</v>
      </c>
      <c r="W6" s="224" t="s">
        <v>168</v>
      </c>
      <c r="X6" s="224" t="s">
        <v>73</v>
      </c>
      <c r="Y6" s="225" t="s">
        <v>169</v>
      </c>
      <c r="Z6" s="225" t="s">
        <v>177</v>
      </c>
      <c r="AA6" s="310" t="s">
        <v>177</v>
      </c>
      <c r="AB6" s="225"/>
    </row>
    <row r="7" spans="1:28" ht="15.75" thickBot="1" x14ac:dyDescent="0.3">
      <c r="A7" s="113"/>
      <c r="B7" s="56"/>
      <c r="C7" s="4"/>
      <c r="D7" s="4"/>
      <c r="E7" s="4"/>
      <c r="F7" s="4"/>
      <c r="G7" s="4"/>
      <c r="H7" s="4"/>
      <c r="I7" s="4"/>
      <c r="J7" s="109"/>
      <c r="K7" s="113"/>
      <c r="L7" s="56"/>
      <c r="M7" s="4"/>
      <c r="N7" s="4"/>
      <c r="O7" s="4"/>
      <c r="P7" s="4"/>
      <c r="Q7" s="4"/>
      <c r="R7" s="4"/>
      <c r="S7" s="4"/>
      <c r="T7" s="109"/>
      <c r="V7" s="224" t="s">
        <v>193</v>
      </c>
      <c r="W7" s="224" t="s">
        <v>168</v>
      </c>
      <c r="X7" s="224" t="s">
        <v>73</v>
      </c>
      <c r="Y7" s="225" t="s">
        <v>169</v>
      </c>
      <c r="Z7" s="225" t="s">
        <v>169</v>
      </c>
      <c r="AA7" s="309" t="s">
        <v>169</v>
      </c>
      <c r="AB7" s="225"/>
    </row>
    <row r="8" spans="1:28" x14ac:dyDescent="0.25">
      <c r="A8" s="114" t="s">
        <v>68</v>
      </c>
      <c r="B8" s="100" t="s">
        <v>69</v>
      </c>
      <c r="C8" s="101">
        <v>6</v>
      </c>
      <c r="D8" s="101">
        <v>5</v>
      </c>
      <c r="E8" s="101">
        <v>4</v>
      </c>
      <c r="F8" s="101">
        <v>3</v>
      </c>
      <c r="G8" s="101">
        <v>2</v>
      </c>
      <c r="H8" s="101">
        <v>1</v>
      </c>
      <c r="I8" s="101" t="s">
        <v>47</v>
      </c>
      <c r="J8" s="102" t="s">
        <v>72</v>
      </c>
      <c r="K8" s="114" t="s">
        <v>68</v>
      </c>
      <c r="L8" s="100" t="s">
        <v>69</v>
      </c>
      <c r="M8" s="101">
        <v>6</v>
      </c>
      <c r="N8" s="101">
        <v>5</v>
      </c>
      <c r="O8" s="101">
        <v>4</v>
      </c>
      <c r="P8" s="101">
        <v>3</v>
      </c>
      <c r="Q8" s="101">
        <v>2</v>
      </c>
      <c r="R8" s="101">
        <v>1</v>
      </c>
      <c r="S8" s="101" t="s">
        <v>47</v>
      </c>
      <c r="T8" s="102" t="s">
        <v>72</v>
      </c>
      <c r="V8" s="224" t="s">
        <v>194</v>
      </c>
      <c r="W8" s="224" t="s">
        <v>168</v>
      </c>
      <c r="X8" s="224" t="s">
        <v>74</v>
      </c>
      <c r="Y8" s="225" t="s">
        <v>169</v>
      </c>
      <c r="Z8" s="225" t="s">
        <v>177</v>
      </c>
      <c r="AA8" s="310" t="s">
        <v>177</v>
      </c>
      <c r="AB8" s="225"/>
    </row>
    <row r="9" spans="1:28" ht="15.75" thickBot="1" x14ac:dyDescent="0.3">
      <c r="A9" s="113" t="s">
        <v>74</v>
      </c>
      <c r="B9" s="72">
        <v>3</v>
      </c>
      <c r="C9" s="103"/>
      <c r="D9" s="19"/>
      <c r="E9" s="19">
        <v>2</v>
      </c>
      <c r="F9" s="19"/>
      <c r="G9" s="19">
        <v>1</v>
      </c>
      <c r="H9" s="19"/>
      <c r="I9" s="19"/>
      <c r="J9" s="6"/>
      <c r="K9" s="113" t="s">
        <v>74</v>
      </c>
      <c r="L9" s="72"/>
      <c r="M9" s="103"/>
      <c r="N9" s="19"/>
      <c r="O9" s="19"/>
      <c r="P9" s="19"/>
      <c r="Q9" s="19"/>
      <c r="R9" s="19"/>
      <c r="S9" s="19"/>
      <c r="T9" s="6"/>
    </row>
    <row r="11" spans="1:28" x14ac:dyDescent="0.25">
      <c r="L11" s="142"/>
    </row>
  </sheetData>
  <customSheetViews>
    <customSheetView guid="{E026FF19-E99D-4ACE-BE09-C6CEE797A254}" fitToPage="1">
      <selection activeCell="I17" sqref="I17"/>
      <pageMargins left="0.19685039370078741" right="0.19685039370078741" top="1.3779527559055118" bottom="1.9685039370078741" header="0.31496062992125984" footer="0.31496062992125984"/>
      <pageSetup paperSize="9" scale="8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fitToPage="1">
      <selection activeCell="I17" sqref="I17"/>
      <pageMargins left="0.19685039370078741" right="0.19685039370078741" top="1.3779527559055118" bottom="1.9685039370078741" header="0.31496062992125984" footer="0.31496062992125984"/>
      <pageSetup paperSize="9" scale="8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fitToPage="1">
      <selection activeCell="P34" sqref="P34"/>
      <pageMargins left="0.19685039370078741" right="0.19685039370078741" top="1.3779527559055118" bottom="1.9685039370078741" header="0.31496062992125984" footer="0.31496062992125984"/>
      <pageSetup paperSize="9" scale="8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fitToPage="1" showAutoFilter="1">
      <selection activeCell="Q29" sqref="Q29"/>
      <pageMargins left="0.19685039370078741" right="0.19685039370078741" top="1.3779527559055118" bottom="1.9685039370078741" header="0.31496062992125984" footer="0.31496062992125984"/>
      <pageSetup paperSize="9" scale="89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  <autoFilter ref="V1:AC17"/>
    </customSheetView>
  </customSheetViews>
  <mergeCells count="2">
    <mergeCell ref="B1:J1"/>
    <mergeCell ref="L1:T1"/>
  </mergeCells>
  <pageMargins left="0.19685039370078741" right="0.19685039370078741" top="1.3779527559055118" bottom="1.9685039370078741" header="0.31496062992125984" footer="0.31496062992125984"/>
  <pageSetup paperSize="9" scale="89" orientation="portrait" r:id="rId5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legacyDrawingHF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E026FF19-E99D-4ACE-BE09-C6CEE797A254}">
      <pageMargins left="0.7" right="0.7" top="0.75" bottom="0.75" header="0.3" footer="0.3"/>
    </customSheetView>
    <customSheetView guid="{093AA078-7106-4A29-A6A4-AB30D3B4B42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C2" sqref="C2"/>
    </sheetView>
  </sheetViews>
  <sheetFormatPr defaultRowHeight="15" x14ac:dyDescent="0.25"/>
  <cols>
    <col min="1" max="1" width="27.7109375" bestFit="1" customWidth="1"/>
    <col min="2" max="2" width="9.5703125" customWidth="1"/>
    <col min="3" max="4" width="9.5703125" style="40" customWidth="1"/>
    <col min="5" max="5" width="9.5703125" customWidth="1"/>
  </cols>
  <sheetData>
    <row r="1" spans="1:13" ht="39" thickBot="1" x14ac:dyDescent="0.3">
      <c r="A1" s="7" t="s">
        <v>132</v>
      </c>
      <c r="B1" s="26" t="s">
        <v>86</v>
      </c>
      <c r="C1" s="26" t="s">
        <v>134</v>
      </c>
      <c r="D1" s="8" t="s">
        <v>65</v>
      </c>
      <c r="E1" s="26" t="s">
        <v>133</v>
      </c>
      <c r="G1" s="111" t="s">
        <v>114</v>
      </c>
      <c r="H1" s="111"/>
      <c r="I1" s="111"/>
      <c r="J1" s="111"/>
      <c r="K1" s="111"/>
      <c r="L1" s="111"/>
      <c r="M1" s="111"/>
    </row>
    <row r="2" spans="1:13" x14ac:dyDescent="0.25">
      <c r="A2" s="13" t="s">
        <v>21</v>
      </c>
      <c r="B2" s="136">
        <v>44.22</v>
      </c>
      <c r="C2" s="152"/>
      <c r="D2" s="152">
        <v>41.86</v>
      </c>
      <c r="E2" s="137"/>
    </row>
    <row r="3" spans="1:13" x14ac:dyDescent="0.25">
      <c r="A3" s="14" t="s">
        <v>22</v>
      </c>
      <c r="B3" s="147">
        <v>11</v>
      </c>
      <c r="C3" s="59"/>
      <c r="D3" s="153">
        <v>11</v>
      </c>
      <c r="E3" s="18"/>
    </row>
    <row r="4" spans="1:13" x14ac:dyDescent="0.25">
      <c r="A4" s="14" t="s">
        <v>23</v>
      </c>
      <c r="B4" s="147">
        <v>28</v>
      </c>
      <c r="C4" s="59"/>
      <c r="D4" s="153">
        <v>27.6</v>
      </c>
      <c r="E4" s="18"/>
    </row>
    <row r="5" spans="1:13" x14ac:dyDescent="0.25">
      <c r="A5" s="14" t="s">
        <v>29</v>
      </c>
      <c r="B5" s="147">
        <v>46.43</v>
      </c>
      <c r="C5" s="59"/>
      <c r="D5" s="153" t="s">
        <v>58</v>
      </c>
      <c r="E5" s="139" t="s">
        <v>58</v>
      </c>
    </row>
    <row r="6" spans="1:13" x14ac:dyDescent="0.25">
      <c r="A6" s="14" t="s">
        <v>48</v>
      </c>
      <c r="B6" s="147">
        <v>71.430000000000007</v>
      </c>
      <c r="C6" s="59"/>
      <c r="D6" s="153" t="s">
        <v>58</v>
      </c>
      <c r="E6" s="139" t="s">
        <v>58</v>
      </c>
    </row>
    <row r="7" spans="1:13" x14ac:dyDescent="0.25">
      <c r="A7" s="14" t="s">
        <v>49</v>
      </c>
      <c r="B7" s="147">
        <v>75</v>
      </c>
      <c r="C7" s="59"/>
      <c r="D7" s="153" t="s">
        <v>58</v>
      </c>
      <c r="E7" s="139" t="s">
        <v>58</v>
      </c>
    </row>
    <row r="8" spans="1:13" x14ac:dyDescent="0.25">
      <c r="A8" s="14" t="s">
        <v>30</v>
      </c>
      <c r="B8" s="147">
        <v>78.569999999999993</v>
      </c>
      <c r="C8" s="59"/>
      <c r="D8" s="153" t="s">
        <v>58</v>
      </c>
      <c r="E8" s="139" t="s">
        <v>58</v>
      </c>
    </row>
    <row r="9" spans="1:13" x14ac:dyDescent="0.25">
      <c r="A9" s="14" t="s">
        <v>31</v>
      </c>
      <c r="B9" s="147">
        <v>82.73</v>
      </c>
      <c r="C9" s="59"/>
      <c r="D9" s="153">
        <v>85.18</v>
      </c>
      <c r="E9" s="18"/>
    </row>
    <row r="10" spans="1:13" x14ac:dyDescent="0.25">
      <c r="A10" s="14" t="s">
        <v>32</v>
      </c>
      <c r="B10" s="147">
        <v>32.5</v>
      </c>
      <c r="C10" s="59"/>
      <c r="D10" s="153">
        <v>33.950000000000003</v>
      </c>
      <c r="E10" s="18"/>
    </row>
    <row r="11" spans="1:13" x14ac:dyDescent="0.25">
      <c r="A11" s="14" t="s">
        <v>24</v>
      </c>
      <c r="B11" s="147">
        <v>3</v>
      </c>
      <c r="C11" s="59"/>
      <c r="D11" s="153" t="s">
        <v>58</v>
      </c>
      <c r="E11" s="139" t="s">
        <v>58</v>
      </c>
    </row>
    <row r="12" spans="1:13" x14ac:dyDescent="0.25">
      <c r="A12" s="14" t="s">
        <v>84</v>
      </c>
      <c r="B12" s="147">
        <v>0</v>
      </c>
      <c r="C12" s="59"/>
      <c r="D12" s="153" t="s">
        <v>58</v>
      </c>
      <c r="E12" s="139" t="s">
        <v>58</v>
      </c>
      <c r="G12" s="111"/>
    </row>
    <row r="13" spans="1:13" x14ac:dyDescent="0.25">
      <c r="A13" s="14" t="s">
        <v>33</v>
      </c>
      <c r="B13" s="147">
        <v>20</v>
      </c>
      <c r="C13" s="59"/>
      <c r="D13" s="153" t="s">
        <v>58</v>
      </c>
      <c r="E13" s="139" t="s">
        <v>58</v>
      </c>
    </row>
    <row r="14" spans="1:13" ht="15.75" thickBot="1" x14ac:dyDescent="0.3">
      <c r="A14" s="138" t="s">
        <v>85</v>
      </c>
      <c r="B14" s="43">
        <v>27.9</v>
      </c>
      <c r="C14" s="77"/>
      <c r="D14" s="154">
        <v>27.9</v>
      </c>
      <c r="E14" s="6"/>
    </row>
  </sheetData>
  <customSheetViews>
    <customSheetView guid="{E026FF19-E99D-4ACE-BE09-C6CEE797A254}" fitToPage="1" state="hidden">
      <selection activeCell="C2" sqref="C2"/>
      <pageMargins left="0.19685039370078741" right="0.19685039370078741" top="1.3779527559055118" bottom="1.9685039370078741" header="0.31496062992125984" footer="0.31496062992125984"/>
      <pageSetup paperSize="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fitToPage="1" state="hidden">
      <selection activeCell="C2" sqref="C2"/>
      <pageMargins left="0.19685039370078741" right="0.19685039370078741" top="1.3779527559055118" bottom="1.9685039370078741" header="0.31496062992125984" footer="0.31496062992125984"/>
      <pageSetup paperSize="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fitToPage="1">
      <selection activeCell="P34" sqref="P34"/>
      <pageMargins left="0.19685039370078741" right="0.19685039370078741" top="1.3779527559055118" bottom="1.9685039370078741" header="0.31496062992125984" footer="0.31496062992125984"/>
      <pageSetup paperSize="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fitToPage="1">
      <selection activeCell="E14" sqref="E14"/>
      <pageMargins left="0.19685039370078741" right="0.19685039370078741" top="1.3779527559055118" bottom="1.9685039370078741" header="0.31496062992125984" footer="0.31496062992125984"/>
      <pageSetup paperSize="9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pageMargins left="0.19685039370078741" right="0.19685039370078741" top="1.3779527559055118" bottom="1.9685039370078741" header="0.31496062992125984" footer="0.31496062992125984"/>
  <pageSetup paperSize="9" orientation="portrait" r:id="rId5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legacy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G26" sqref="G26"/>
    </sheetView>
  </sheetViews>
  <sheetFormatPr defaultRowHeight="15" x14ac:dyDescent="0.25"/>
  <cols>
    <col min="1" max="1" width="24.140625" customWidth="1"/>
  </cols>
  <sheetData>
    <row r="1" spans="1:5" ht="15.75" thickBot="1" x14ac:dyDescent="0.3">
      <c r="A1" s="442" t="s">
        <v>75</v>
      </c>
      <c r="B1" s="104"/>
      <c r="C1" s="444" t="s">
        <v>76</v>
      </c>
      <c r="D1" s="444"/>
      <c r="E1" s="445"/>
    </row>
    <row r="2" spans="1:5" ht="15.75" thickBot="1" x14ac:dyDescent="0.3">
      <c r="A2" s="443"/>
      <c r="B2" s="78"/>
      <c r="C2" s="446"/>
      <c r="D2" s="446"/>
      <c r="E2" s="447"/>
    </row>
    <row r="3" spans="1:5" x14ac:dyDescent="0.25">
      <c r="A3" s="105"/>
      <c r="B3" s="145" t="s">
        <v>77</v>
      </c>
      <c r="C3" s="141" t="s">
        <v>78</v>
      </c>
      <c r="D3" s="141" t="s">
        <v>79</v>
      </c>
      <c r="E3" s="140" t="s">
        <v>80</v>
      </c>
    </row>
    <row r="4" spans="1:5" x14ac:dyDescent="0.25">
      <c r="A4" s="24" t="s">
        <v>4</v>
      </c>
      <c r="B4" s="146"/>
      <c r="C4" s="17"/>
      <c r="D4" s="17"/>
      <c r="E4" s="18"/>
    </row>
    <row r="5" spans="1:5" x14ac:dyDescent="0.25">
      <c r="A5" s="24" t="s">
        <v>5</v>
      </c>
      <c r="B5" s="146"/>
      <c r="C5" s="17"/>
      <c r="D5" s="17"/>
      <c r="E5" s="18"/>
    </row>
    <row r="6" spans="1:5" x14ac:dyDescent="0.25">
      <c r="A6" s="24" t="s">
        <v>6</v>
      </c>
      <c r="B6" s="146"/>
      <c r="C6" s="17"/>
      <c r="D6" s="17"/>
      <c r="E6" s="18"/>
    </row>
    <row r="7" spans="1:5" x14ac:dyDescent="0.25">
      <c r="A7" s="24" t="s">
        <v>7</v>
      </c>
      <c r="B7" s="146"/>
      <c r="C7" s="17"/>
      <c r="D7" s="17"/>
      <c r="E7" s="18"/>
    </row>
    <row r="8" spans="1:5" x14ac:dyDescent="0.25">
      <c r="A8" s="24" t="s">
        <v>81</v>
      </c>
      <c r="B8" s="146"/>
      <c r="C8" s="17"/>
      <c r="D8" s="17"/>
      <c r="E8" s="18"/>
    </row>
    <row r="9" spans="1:5" x14ac:dyDescent="0.25">
      <c r="A9" s="24" t="s">
        <v>8</v>
      </c>
      <c r="B9" s="146"/>
      <c r="C9" s="17"/>
      <c r="D9" s="17"/>
      <c r="E9" s="18"/>
    </row>
    <row r="10" spans="1:5" x14ac:dyDescent="0.25">
      <c r="A10" s="24" t="s">
        <v>56</v>
      </c>
      <c r="B10" s="146"/>
      <c r="C10" s="17"/>
      <c r="D10" s="17"/>
      <c r="E10" s="18"/>
    </row>
    <row r="11" spans="1:5" x14ac:dyDescent="0.25">
      <c r="A11" s="24" t="s">
        <v>9</v>
      </c>
      <c r="B11" s="146"/>
      <c r="C11" s="17"/>
      <c r="D11" s="17"/>
      <c r="E11" s="18"/>
    </row>
    <row r="12" spans="1:5" x14ac:dyDescent="0.25">
      <c r="A12" s="24" t="s">
        <v>34</v>
      </c>
      <c r="B12" s="146"/>
      <c r="C12" s="17"/>
      <c r="D12" s="17"/>
      <c r="E12" s="18"/>
    </row>
    <row r="13" spans="1:5" x14ac:dyDescent="0.25">
      <c r="A13" s="24" t="s">
        <v>16</v>
      </c>
      <c r="B13" s="146"/>
      <c r="C13" s="17"/>
      <c r="D13" s="17"/>
      <c r="E13" s="18"/>
    </row>
    <row r="14" spans="1:5" x14ac:dyDescent="0.25">
      <c r="A14" s="24" t="s">
        <v>10</v>
      </c>
      <c r="B14" s="146"/>
      <c r="C14" s="17"/>
      <c r="D14" s="17"/>
      <c r="E14" s="18"/>
    </row>
    <row r="15" spans="1:5" x14ac:dyDescent="0.25">
      <c r="A15" s="24" t="s">
        <v>11</v>
      </c>
      <c r="B15" s="146"/>
      <c r="C15" s="17"/>
      <c r="D15" s="17"/>
      <c r="E15" s="18"/>
    </row>
    <row r="16" spans="1:5" x14ac:dyDescent="0.25">
      <c r="A16" s="24" t="s">
        <v>82</v>
      </c>
      <c r="B16" s="146"/>
      <c r="C16" s="17"/>
      <c r="D16" s="17"/>
      <c r="E16" s="18"/>
    </row>
    <row r="17" spans="1:5" x14ac:dyDescent="0.25">
      <c r="A17" s="24" t="s">
        <v>12</v>
      </c>
      <c r="B17" s="146"/>
      <c r="C17" s="17"/>
      <c r="D17" s="17"/>
      <c r="E17" s="18"/>
    </row>
    <row r="18" spans="1:5" x14ac:dyDescent="0.25">
      <c r="A18" s="24" t="s">
        <v>13</v>
      </c>
      <c r="B18" s="146"/>
      <c r="C18" s="17"/>
      <c r="D18" s="17"/>
      <c r="E18" s="18"/>
    </row>
    <row r="19" spans="1:5" x14ac:dyDescent="0.25">
      <c r="A19" s="24" t="s">
        <v>57</v>
      </c>
      <c r="B19" s="146"/>
      <c r="C19" s="17"/>
      <c r="D19" s="17"/>
      <c r="E19" s="18"/>
    </row>
    <row r="20" spans="1:5" x14ac:dyDescent="0.25">
      <c r="A20" s="24" t="s">
        <v>14</v>
      </c>
      <c r="B20" s="146"/>
      <c r="C20" s="17"/>
      <c r="D20" s="17"/>
      <c r="E20" s="18"/>
    </row>
    <row r="21" spans="1:5" x14ac:dyDescent="0.25">
      <c r="A21" s="24" t="s">
        <v>83</v>
      </c>
      <c r="B21" s="146"/>
      <c r="C21" s="17"/>
      <c r="D21" s="17"/>
      <c r="E21" s="18"/>
    </row>
    <row r="22" spans="1:5" x14ac:dyDescent="0.25">
      <c r="A22" s="24" t="s">
        <v>17</v>
      </c>
      <c r="B22" s="146"/>
      <c r="C22" s="17"/>
      <c r="D22" s="17"/>
      <c r="E22" s="18"/>
    </row>
    <row r="23" spans="1:5" x14ac:dyDescent="0.25">
      <c r="A23" s="24" t="s">
        <v>20</v>
      </c>
      <c r="B23" s="146"/>
      <c r="C23" s="106"/>
      <c r="D23" s="106"/>
      <c r="E23" s="107"/>
    </row>
    <row r="24" spans="1:5" ht="15.75" thickBot="1" x14ac:dyDescent="0.3">
      <c r="A24" s="99" t="s">
        <v>18</v>
      </c>
      <c r="B24" s="72"/>
      <c r="C24" s="19"/>
      <c r="D24" s="19"/>
      <c r="E24" s="6"/>
    </row>
  </sheetData>
  <customSheetViews>
    <customSheetView guid="{E026FF19-E99D-4ACE-BE09-C6CEE797A254}" fitToPage="1" state="hidden">
      <selection activeCell="G26" sqref="G26"/>
      <pageMargins left="0.19685039370078741" right="0.19685039370078741" top="1.3779527559055118" bottom="1.9685039370078741" header="0.31496062992125984" footer="0.31496062992125984"/>
      <pageSetup paperSize="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fitToPage="1" state="hidden">
      <selection activeCell="G26" sqref="G26"/>
      <pageMargins left="0.19685039370078741" right="0.19685039370078741" top="1.3779527559055118" bottom="1.9685039370078741" header="0.31496062992125984" footer="0.31496062992125984"/>
      <pageSetup paperSize="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fitToPage="1">
      <selection activeCell="P34" sqref="P34"/>
      <pageMargins left="0.19685039370078741" right="0.19685039370078741" top="1.3779527559055118" bottom="1.9685039370078741" header="0.31496062992125984" footer="0.31496062992125984"/>
      <pageSetup paperSize="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fitToPage="1">
      <selection activeCell="E24" sqref="A1:E24"/>
      <pageMargins left="0.19685039370078741" right="0.19685039370078741" top="1.3779527559055118" bottom="1.9685039370078741" header="0.31496062992125984" footer="0.31496062992125984"/>
      <pageSetup paperSize="9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2">
    <mergeCell ref="A1:A2"/>
    <mergeCell ref="C1:E2"/>
  </mergeCells>
  <conditionalFormatting sqref="B4:B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9685039370078741" top="1.3779527559055118" bottom="1.9685039370078741" header="0.31496062992125984" footer="0.31496062992125984"/>
  <pageSetup paperSize="9" orientation="portrait" r:id="rId5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Overview</vt:lpstr>
      <vt:lpstr>Sheet1</vt:lpstr>
      <vt:lpstr>Subject Performance</vt:lpstr>
      <vt:lpstr>Grade distribution</vt:lpstr>
      <vt:lpstr>GCSE Re-sits</vt:lpstr>
      <vt:lpstr>Sheet3</vt:lpstr>
      <vt:lpstr>Disadvantaged (for exam use)</vt:lpstr>
      <vt:lpstr>Variance (for Exam use only)</vt:lpstr>
      <vt:lpstr>'Grade distribution'!Print_Area</vt:lpstr>
      <vt:lpstr>Overview!Print_Area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L.Davis</dc:creator>
  <cp:lastModifiedBy>C.Watson</cp:lastModifiedBy>
  <cp:lastPrinted>2017-07-24T09:32:42Z</cp:lastPrinted>
  <dcterms:created xsi:type="dcterms:W3CDTF">2013-04-25T07:28:57Z</dcterms:created>
  <dcterms:modified xsi:type="dcterms:W3CDTF">2018-05-04T08:15:37Z</dcterms:modified>
</cp:coreProperties>
</file>