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JH\Governors\Meetings\Agendas\2017-18\Papers for 08.05.18\"/>
    </mc:Choice>
  </mc:AlternateContent>
  <bookViews>
    <workbookView xWindow="-15" yWindow="45" windowWidth="15600" windowHeight="6345" tabRatio="545" activeTab="4"/>
  </bookViews>
  <sheets>
    <sheet name="Overview" sheetId="1" r:id="rId1"/>
    <sheet name="Sheet1" sheetId="2" state="hidden" r:id="rId2"/>
    <sheet name="Subject Performance" sheetId="3" r:id="rId3"/>
    <sheet name="Grade distribution" sheetId="4" r:id="rId4"/>
    <sheet name="GCSE Re-sits" sheetId="5" r:id="rId5"/>
    <sheet name="Disadvantaged (for exam use)" sheetId="6" r:id="rId6"/>
    <sheet name="Variance (for Exam use only)" sheetId="7" r:id="rId7"/>
  </sheets>
  <definedNames>
    <definedName name="_xlnm._FilterDatabase" localSheetId="4" hidden="1">'GCSE Re-sits'!$V$1:$AC$17</definedName>
    <definedName name="_xlnm.Print_Area" localSheetId="3">'Grade distribution'!$A$1:$BU$35</definedName>
    <definedName name="_xlnm.Print_Area" localSheetId="0">Overview!$A$1:$O$46</definedName>
    <definedName name="Z_093AA078_7106_4A29_A6A4_AB30D3B4B42D_.wvu.FilterData" localSheetId="4" hidden="1">'GCSE Re-sits'!$V$1:$AC$17</definedName>
    <definedName name="Z_093AA078_7106_4A29_A6A4_AB30D3B4B42D_.wvu.PrintArea" localSheetId="3" hidden="1">'Grade distribution'!$A$1:$BU$35</definedName>
    <definedName name="Z_093AA078_7106_4A29_A6A4_AB30D3B4B42D_.wvu.PrintArea" localSheetId="0" hidden="1">Overview!$A$1:$O$46</definedName>
    <definedName name="Z_093AA078_7106_4A29_A6A4_AB30D3B4B42D_.wvu.Rows" localSheetId="0" hidden="1">Overview!$30:$38</definedName>
    <definedName name="Z_093AA078_7106_4A29_A6A4_AB30D3B4B42D_.wvu.Rows" localSheetId="2" hidden="1">'Subject Performance'!$1:$1</definedName>
    <definedName name="Z_28CC27B9_3E42_479E_AC50_83F1923619EE_.wvu.Cols" localSheetId="3" hidden="1">'Grade distribution'!$AH:$BU</definedName>
    <definedName name="Z_28CC27B9_3E42_479E_AC50_83F1923619EE_.wvu.Cols" localSheetId="2" hidden="1">'Subject Performance'!$I:$M,'Subject Performance'!$T:$X,'Subject Performance'!$AE:$AI,'Subject Performance'!$AP:$AT,'Subject Performance'!$BA:$BE,'Subject Performance'!$BL:$BP</definedName>
    <definedName name="Z_28CC27B9_3E42_479E_AC50_83F1923619EE_.wvu.FilterData" localSheetId="4" hidden="1">'GCSE Re-sits'!$V$1:$AC$17</definedName>
    <definedName name="Z_28CC27B9_3E42_479E_AC50_83F1923619EE_.wvu.PrintArea" localSheetId="3" hidden="1">'Grade distribution'!$A$1:$BU$35</definedName>
    <definedName name="Z_28CC27B9_3E42_479E_AC50_83F1923619EE_.wvu.PrintArea" localSheetId="0" hidden="1">Overview!$A$1:$P$46</definedName>
    <definedName name="Z_28CC27B9_3E42_479E_AC50_83F1923619EE_.wvu.Rows" localSheetId="0" hidden="1">Overview!$30:$38</definedName>
    <definedName name="Z_28CC27B9_3E42_479E_AC50_83F1923619EE_.wvu.Rows" localSheetId="2" hidden="1">'Subject Performance'!$1:$1</definedName>
    <definedName name="Z_6E8A2A01_D595_45D8_B5BE_05B926EF8710_.wvu.FilterData" localSheetId="4" hidden="1">'GCSE Re-sits'!$V$1:$AC$17</definedName>
    <definedName name="Z_6E8A2A01_D595_45D8_B5BE_05B926EF8710_.wvu.PrintArea" localSheetId="3" hidden="1">'Grade distribution'!$A$1:$BE$36</definedName>
    <definedName name="Z_6E8A2A01_D595_45D8_B5BE_05B926EF8710_.wvu.PrintArea" localSheetId="0" hidden="1">Overview!$A$2:$N$45</definedName>
    <definedName name="Z_6E8A2A01_D595_45D8_B5BE_05B926EF8710_.wvu.Rows" localSheetId="2" hidden="1">'Subject Performance'!$1:$1</definedName>
  </definedNames>
  <calcPr calcId="152511"/>
  <customWorkbookViews>
    <customWorkbookView name="L.Davis - Personal View" guid="{093AA078-7106-4A29-A6A4-AB30D3B4B42D}" mergeInterval="0" personalView="1" maximized="1" xWindow="-1928" yWindow="-8" windowWidth="1936" windowHeight="1096" tabRatio="545" activeSheetId="4"/>
    <customWorkbookView name="K.Everson - Personal View" guid="{6E8A2A01-D595-45D8-B5BE-05B926EF8710}" mergeInterval="0" personalView="1" maximized="1" xWindow="-8" yWindow="-8" windowWidth="1936" windowHeight="1056" activeSheetId="3"/>
    <customWorkbookView name="M.Mason - Personal View" guid="{28CC27B9-3E42-479E-AC50-83F1923619EE}" mergeInterval="0" personalView="1" maximized="1" xWindow="1912" yWindow="-8" windowWidth="1936" windowHeight="1096" tabRatio="563" activeSheetId="1"/>
  </customWorkbookViews>
</workbook>
</file>

<file path=xl/calcChain.xml><?xml version="1.0" encoding="utf-8"?>
<calcChain xmlns="http://schemas.openxmlformats.org/spreadsheetml/2006/main">
  <c r="J19" i="1" l="1"/>
  <c r="I19" i="1"/>
  <c r="I17" i="1"/>
  <c r="I13" i="1"/>
  <c r="AV24" i="4"/>
  <c r="AU24" i="4"/>
  <c r="AT24" i="4"/>
  <c r="AS24" i="4"/>
  <c r="AR24" i="4"/>
  <c r="AQ24" i="4"/>
  <c r="AP24" i="4"/>
  <c r="AW23" i="4"/>
  <c r="AW22" i="4"/>
  <c r="AW21" i="4"/>
  <c r="AW20" i="4"/>
  <c r="AW19" i="4"/>
  <c r="AW18" i="4"/>
  <c r="AW17" i="4"/>
  <c r="AW16" i="4"/>
  <c r="AW15" i="4"/>
  <c r="AW14" i="4"/>
  <c r="AW13" i="4"/>
  <c r="AW12" i="4"/>
  <c r="AW11" i="4"/>
  <c r="AW10" i="4"/>
  <c r="AW9" i="4"/>
  <c r="AW8" i="4"/>
  <c r="AW7" i="4"/>
  <c r="AW6" i="4"/>
  <c r="AW5" i="4"/>
  <c r="AW4" i="4"/>
  <c r="AW3" i="4"/>
  <c r="AW24" i="4" l="1"/>
  <c r="H19" i="1"/>
  <c r="G19" i="1"/>
  <c r="F19" i="1"/>
  <c r="G17" i="1"/>
  <c r="G13" i="1"/>
  <c r="AF24" i="4" l="1"/>
  <c r="AE24" i="4"/>
  <c r="AD24" i="4"/>
  <c r="AC24" i="4"/>
  <c r="AB24" i="4"/>
  <c r="AA24" i="4"/>
  <c r="Z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G6" i="4"/>
  <c r="AG5" i="4"/>
  <c r="AG4" i="4"/>
  <c r="AG3" i="4"/>
  <c r="AG24" i="4" l="1"/>
  <c r="B19" i="1" l="1"/>
  <c r="B13" i="1"/>
  <c r="D19" i="1" l="1"/>
  <c r="N35" i="4" l="1"/>
  <c r="M35" i="4"/>
  <c r="L35" i="4"/>
  <c r="K35" i="4"/>
  <c r="J35" i="4"/>
  <c r="Q34" i="4"/>
  <c r="Q33" i="4"/>
  <c r="Q32" i="4"/>
  <c r="Q31" i="4"/>
  <c r="Q30" i="4"/>
  <c r="Q29" i="4"/>
  <c r="Q28" i="4"/>
  <c r="P24" i="4"/>
  <c r="O24" i="4"/>
  <c r="N24" i="4"/>
  <c r="M24" i="4"/>
  <c r="L24" i="4"/>
  <c r="K24" i="4"/>
  <c r="J24" i="4"/>
  <c r="Q23" i="4"/>
  <c r="Q22" i="4"/>
  <c r="Q20" i="4"/>
  <c r="Q19" i="4"/>
  <c r="Q21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R24" i="4"/>
  <c r="S24" i="4"/>
  <c r="T24" i="4"/>
  <c r="U24" i="4"/>
  <c r="V24" i="4"/>
  <c r="W24" i="4"/>
  <c r="X24" i="4"/>
  <c r="R35" i="4"/>
  <c r="S35" i="4"/>
  <c r="T35" i="4"/>
  <c r="U35" i="4"/>
  <c r="V35" i="4"/>
  <c r="Q24" i="4" l="1"/>
  <c r="Q35" i="4"/>
  <c r="N17" i="1"/>
  <c r="O17" i="1"/>
  <c r="P17" i="1"/>
  <c r="D17" i="1"/>
  <c r="F17" i="1"/>
  <c r="H17" i="1"/>
  <c r="J17" i="1"/>
  <c r="K17" i="1"/>
  <c r="L17" i="1"/>
  <c r="M17" i="1"/>
  <c r="C17" i="1"/>
  <c r="I33" i="4"/>
  <c r="Y33" i="4"/>
  <c r="AO33" i="4"/>
  <c r="BE33" i="4"/>
  <c r="BM33" i="4"/>
  <c r="BU33" i="4"/>
  <c r="C13" i="1"/>
  <c r="M13" i="1"/>
  <c r="N13" i="1"/>
  <c r="O13" i="1"/>
  <c r="P13" i="1"/>
  <c r="D13" i="1"/>
  <c r="F13" i="1"/>
  <c r="H13" i="1"/>
  <c r="J13" i="1"/>
  <c r="K13" i="1"/>
  <c r="L13" i="1"/>
  <c r="BR35" i="4" l="1"/>
  <c r="BQ35" i="4"/>
  <c r="BP35" i="4"/>
  <c r="BO35" i="4"/>
  <c r="BN35" i="4"/>
  <c r="BU34" i="4"/>
  <c r="BU32" i="4"/>
  <c r="BU31" i="4"/>
  <c r="BU30" i="4"/>
  <c r="BU29" i="4"/>
  <c r="BU28" i="4"/>
  <c r="BT24" i="4"/>
  <c r="BS24" i="4"/>
  <c r="BR24" i="4"/>
  <c r="BQ24" i="4"/>
  <c r="BP24" i="4"/>
  <c r="BO24" i="4"/>
  <c r="BN24" i="4"/>
  <c r="BU23" i="4"/>
  <c r="BU22" i="4"/>
  <c r="BU20" i="4"/>
  <c r="BU19" i="4"/>
  <c r="BU21" i="4"/>
  <c r="BU18" i="4"/>
  <c r="BU17" i="4"/>
  <c r="BU16" i="4"/>
  <c r="BU15" i="4"/>
  <c r="BU14" i="4"/>
  <c r="BU13" i="4"/>
  <c r="BU12" i="4"/>
  <c r="BU11" i="4"/>
  <c r="BU10" i="4"/>
  <c r="BU9" i="4"/>
  <c r="BU8" i="4"/>
  <c r="BU7" i="4"/>
  <c r="BU6" i="4"/>
  <c r="BU5" i="4"/>
  <c r="BU4" i="4"/>
  <c r="BU3" i="4"/>
  <c r="BU35" i="4" l="1"/>
  <c r="BU24" i="4"/>
  <c r="BJ35" i="4"/>
  <c r="BI35" i="4"/>
  <c r="BH35" i="4"/>
  <c r="BG35" i="4"/>
  <c r="BF35" i="4"/>
  <c r="BM34" i="4"/>
  <c r="BM32" i="4"/>
  <c r="BM31" i="4"/>
  <c r="BM30" i="4"/>
  <c r="BM29" i="4"/>
  <c r="BM28" i="4"/>
  <c r="BL24" i="4"/>
  <c r="BK24" i="4"/>
  <c r="BJ24" i="4"/>
  <c r="BI24" i="4"/>
  <c r="BH24" i="4"/>
  <c r="BG24" i="4"/>
  <c r="BF24" i="4"/>
  <c r="BM23" i="4"/>
  <c r="BM22" i="4"/>
  <c r="BM20" i="4"/>
  <c r="BM19" i="4"/>
  <c r="BM21" i="4"/>
  <c r="BM18" i="4"/>
  <c r="BM17" i="4"/>
  <c r="BM16" i="4"/>
  <c r="BM15" i="4"/>
  <c r="BM14" i="4"/>
  <c r="BM13" i="4"/>
  <c r="BM12" i="4"/>
  <c r="BM11" i="4"/>
  <c r="BM10" i="4"/>
  <c r="BM9" i="4"/>
  <c r="BM8" i="4"/>
  <c r="BM7" i="4"/>
  <c r="BM6" i="4"/>
  <c r="BM5" i="4"/>
  <c r="BM4" i="4"/>
  <c r="BM3" i="4"/>
  <c r="BM24" i="4" l="1"/>
  <c r="BM35" i="4"/>
  <c r="BB35" i="4" l="1"/>
  <c r="BA35" i="4"/>
  <c r="AZ35" i="4"/>
  <c r="AY35" i="4"/>
  <c r="AX35" i="4"/>
  <c r="BE34" i="4"/>
  <c r="BE32" i="4"/>
  <c r="BE31" i="4"/>
  <c r="BE30" i="4"/>
  <c r="BE29" i="4"/>
  <c r="BE28" i="4"/>
  <c r="BD24" i="4"/>
  <c r="BC24" i="4"/>
  <c r="BB24" i="4"/>
  <c r="BA24" i="4"/>
  <c r="AZ24" i="4"/>
  <c r="AY24" i="4"/>
  <c r="AX24" i="4"/>
  <c r="BE23" i="4"/>
  <c r="BE22" i="4"/>
  <c r="BE20" i="4"/>
  <c r="BE19" i="4"/>
  <c r="BE21" i="4"/>
  <c r="BE18" i="4"/>
  <c r="BE17" i="4"/>
  <c r="BE16" i="4"/>
  <c r="BE15" i="4"/>
  <c r="BE14" i="4"/>
  <c r="BE13" i="4"/>
  <c r="BE12" i="4"/>
  <c r="BE11" i="4"/>
  <c r="BE10" i="4"/>
  <c r="BE9" i="4"/>
  <c r="BE8" i="4"/>
  <c r="BE7" i="4"/>
  <c r="BE6" i="4"/>
  <c r="BE5" i="4"/>
  <c r="BE4" i="4"/>
  <c r="BE3" i="4"/>
  <c r="BE24" i="4" l="1"/>
  <c r="BE35" i="4"/>
  <c r="AL35" i="4"/>
  <c r="AK35" i="4"/>
  <c r="AJ35" i="4"/>
  <c r="AI35" i="4"/>
  <c r="AH35" i="4"/>
  <c r="AO34" i="4"/>
  <c r="AO32" i="4"/>
  <c r="AO31" i="4"/>
  <c r="AO30" i="4"/>
  <c r="AO29" i="4"/>
  <c r="AO28" i="4"/>
  <c r="AN24" i="4"/>
  <c r="AM24" i="4"/>
  <c r="AL24" i="4"/>
  <c r="AK24" i="4"/>
  <c r="AJ24" i="4"/>
  <c r="AI24" i="4"/>
  <c r="AH24" i="4"/>
  <c r="AO23" i="4"/>
  <c r="AO22" i="4"/>
  <c r="AO20" i="4"/>
  <c r="AO19" i="4"/>
  <c r="AO21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O6" i="4"/>
  <c r="AO5" i="4"/>
  <c r="AO4" i="4"/>
  <c r="AO3" i="4"/>
  <c r="AO24" i="4" l="1"/>
  <c r="AO35" i="4"/>
  <c r="I29" i="4" l="1"/>
  <c r="I30" i="4"/>
  <c r="I31" i="4"/>
  <c r="I32" i="4"/>
  <c r="I34" i="4"/>
  <c r="Y29" i="4"/>
  <c r="Y30" i="4"/>
  <c r="Y31" i="4"/>
  <c r="Y32" i="4"/>
  <c r="Y34" i="4"/>
  <c r="Y28" i="4"/>
  <c r="I28" i="4"/>
  <c r="Y4" i="4" l="1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21" i="4"/>
  <c r="Y19" i="4"/>
  <c r="Y20" i="4"/>
  <c r="Y22" i="4"/>
  <c r="Y23" i="4"/>
  <c r="Y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21" i="4"/>
  <c r="I19" i="4"/>
  <c r="I20" i="4"/>
  <c r="I22" i="4"/>
  <c r="I23" i="4"/>
  <c r="I3" i="4"/>
  <c r="C35" i="4" l="1"/>
  <c r="D35" i="4"/>
  <c r="E35" i="4"/>
  <c r="F35" i="4"/>
  <c r="B35" i="4"/>
  <c r="C24" i="4"/>
  <c r="D24" i="4"/>
  <c r="E24" i="4"/>
  <c r="F24" i="4"/>
  <c r="G24" i="4"/>
  <c r="H24" i="4"/>
  <c r="B24" i="4"/>
  <c r="Y35" i="4" l="1"/>
  <c r="I35" i="4"/>
  <c r="Y24" i="4"/>
  <c r="I24" i="4"/>
</calcChain>
</file>

<file path=xl/comments1.xml><?xml version="1.0" encoding="utf-8"?>
<comments xmlns="http://schemas.openxmlformats.org/spreadsheetml/2006/main">
  <authors>
    <author>M.Mason</author>
    <author>L.Davis</author>
  </authors>
  <commentList>
    <comment ref="G2" authorId="0" shapeId="0">
      <text>
        <r>
          <rPr>
            <b/>
            <sz val="9"/>
            <color indexed="81"/>
            <rFont val="Tahoma"/>
            <charset val="1"/>
          </rPr>
          <t xml:space="preserve">Calculated with PG's for subjects that didn't do mocks, and 2 students that missed the mock (Bs/So)
</t>
        </r>
      </text>
    </comment>
    <comment ref="I2" authorId="0" shapeId="0">
      <text>
        <r>
          <rPr>
            <b/>
            <sz val="9"/>
            <color indexed="81"/>
            <rFont val="Tahoma"/>
            <charset val="1"/>
          </rPr>
          <t xml:space="preserve">Calculated with PG's for subjects that didn't do mocks. 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M.Mason:</t>
        </r>
        <r>
          <rPr>
            <sz val="9"/>
            <color indexed="81"/>
            <rFont val="Tahoma"/>
            <family val="2"/>
          </rPr>
          <t xml:space="preserve">
Includes A Level and AS results</t>
        </r>
      </text>
    </comment>
    <comment ref="N2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A2, As and EPQ results</t>
        </r>
      </text>
    </comment>
    <comment ref="O2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 plus AS results</t>
        </r>
      </text>
    </comment>
    <comment ref="P2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A2, As and EPQ results</t>
        </r>
      </text>
    </comment>
    <comment ref="A3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A level</t>
        </r>
      </text>
    </comment>
    <comment ref="A7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No. of A-Bs / No. of entries x 100</t>
        </r>
      </text>
    </comment>
    <comment ref="A11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APS/No of Student A</t>
        </r>
      </text>
    </comment>
    <comment ref="A15" authorId="1" shapeId="0">
      <text>
        <r>
          <rPr>
            <b/>
            <sz val="9"/>
            <color indexed="81"/>
            <rFont val="Tahoma"/>
            <charset val="1"/>
          </rPr>
          <t>L.Davis:</t>
        </r>
        <r>
          <rPr>
            <sz val="9"/>
            <color indexed="81"/>
            <rFont val="Tahoma"/>
            <charset val="1"/>
          </rPr>
          <t xml:space="preserve">
/ Divide by the number of A LEVEL ONLY students (like Best 3) then * 100</t>
        </r>
      </text>
    </comment>
    <comment ref="A16" authorId="1" shapeId="0">
      <text>
        <r>
          <rPr>
            <b/>
            <sz val="9"/>
            <color indexed="81"/>
            <rFont val="Tahoma"/>
            <charset val="1"/>
          </rPr>
          <t>L.Davis:</t>
        </r>
        <r>
          <rPr>
            <sz val="9"/>
            <color indexed="81"/>
            <rFont val="Tahoma"/>
            <charset val="1"/>
          </rPr>
          <t xml:space="preserve">
Use No of 13F entries (not  Student A only entries)</t>
        </r>
      </text>
    </comment>
    <comment ref="A18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Student A Only for this calc.</t>
        </r>
      </text>
    </comment>
    <comment ref="A22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Ext Dip</t>
        </r>
      </text>
    </comment>
    <comment ref="A25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 of D*D / (Entries x 3) x 100</t>
        </r>
      </text>
    </comment>
    <comment ref="A31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Dip students
</t>
        </r>
      </text>
    </comment>
    <comment ref="A40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Subsdip</t>
        </r>
      </text>
    </comment>
  </commentList>
</comments>
</file>

<file path=xl/comments2.xml><?xml version="1.0" encoding="utf-8"?>
<comments xmlns="http://schemas.openxmlformats.org/spreadsheetml/2006/main">
  <authors>
    <author>M.Mason</author>
    <author>L.Davis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M.Mason:</t>
        </r>
        <r>
          <rPr>
            <sz val="9"/>
            <color indexed="81"/>
            <rFont val="Tahoma"/>
            <family val="2"/>
          </rPr>
          <t xml:space="preserve">
Use Aspect Analysis</t>
        </r>
      </text>
    </comment>
    <comment ref="A28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Use the APS reader; Use Grade Distribution on each Ext dip BTEC </t>
        </r>
      </text>
    </comment>
  </commentList>
</comments>
</file>

<file path=xl/comments3.xml><?xml version="1.0" encoding="utf-8"?>
<comments xmlns="http://schemas.openxmlformats.org/spreadsheetml/2006/main">
  <authors>
    <author>M.Mason</author>
    <author>L.Davis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M.Mason:</t>
        </r>
        <r>
          <rPr>
            <sz val="9"/>
            <color indexed="81"/>
            <rFont val="Tahoma"/>
            <family val="2"/>
          </rPr>
          <t xml:space="preserve">
Use Aspect Analysis</t>
        </r>
      </text>
    </comment>
    <comment ref="A28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Use the APS reader; Use Grade Distribution on each Ext dip BTEC </t>
        </r>
      </text>
    </comment>
  </commentList>
</comments>
</file>

<file path=xl/comments4.xml><?xml version="1.0" encoding="utf-8"?>
<comments xmlns="http://schemas.openxmlformats.org/spreadsheetml/2006/main">
  <authors>
    <author>L.Davis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 plus AS results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 plus AS results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A2, As and EPQ results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A level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No. of A-Bs / No. of entries x 100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APS/whole A cohort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No. / whole Yr grp x 100</t>
        </r>
      </text>
    </comment>
  </commentList>
</comments>
</file>

<file path=xl/sharedStrings.xml><?xml version="1.0" encoding="utf-8"?>
<sst xmlns="http://schemas.openxmlformats.org/spreadsheetml/2006/main" count="1048" uniqueCount="211">
  <si>
    <t>Year Group:</t>
  </si>
  <si>
    <t>Date:</t>
  </si>
  <si>
    <t>APS</t>
  </si>
  <si>
    <t>No.
Students</t>
  </si>
  <si>
    <t>Art</t>
  </si>
  <si>
    <t>Biology</t>
  </si>
  <si>
    <t>Business Studies</t>
  </si>
  <si>
    <t>Chemistry</t>
  </si>
  <si>
    <t>English Language</t>
  </si>
  <si>
    <t>English Literature</t>
  </si>
  <si>
    <t>Geography</t>
  </si>
  <si>
    <t>History</t>
  </si>
  <si>
    <t>Maths</t>
  </si>
  <si>
    <t>Media Studies</t>
  </si>
  <si>
    <t>Physics</t>
  </si>
  <si>
    <t>D*-D</t>
  </si>
  <si>
    <t>Film Studies</t>
  </si>
  <si>
    <t>Psychology</t>
  </si>
  <si>
    <t>Sociology</t>
  </si>
  <si>
    <t xml:space="preserve">Law </t>
  </si>
  <si>
    <t>Philosophy &amp; Ethics</t>
  </si>
  <si>
    <t>Av Prior Attainment</t>
  </si>
  <si>
    <t>No of Students</t>
  </si>
  <si>
    <t>No of Entries</t>
  </si>
  <si>
    <t>No Entries fac subj</t>
  </si>
  <si>
    <t>BTEC Extended Diploma</t>
  </si>
  <si>
    <t>Distinction (D*-D) %</t>
  </si>
  <si>
    <t>Pass (D*-P) %</t>
  </si>
  <si>
    <t>Shenfield High School Leadership Overview: 
A Subject Performance</t>
  </si>
  <si>
    <t>A2 A-B %</t>
  </si>
  <si>
    <t>A2 A-E %</t>
  </si>
  <si>
    <t>A2 APS/Student</t>
  </si>
  <si>
    <t>A2 APS/Entry</t>
  </si>
  <si>
    <t>A2 APS/Entry fac subj</t>
  </si>
  <si>
    <t>Further Maths</t>
  </si>
  <si>
    <t>D*-P</t>
  </si>
  <si>
    <t xml:space="preserve"> A*</t>
  </si>
  <si>
    <t xml:space="preserve"> A</t>
  </si>
  <si>
    <t xml:space="preserve"> B</t>
  </si>
  <si>
    <t xml:space="preserve"> C</t>
  </si>
  <si>
    <t xml:space="preserve"> D</t>
  </si>
  <si>
    <t xml:space="preserve"> E</t>
  </si>
  <si>
    <t xml:space="preserve"> U</t>
  </si>
  <si>
    <t>D*</t>
  </si>
  <si>
    <t>D</t>
  </si>
  <si>
    <t>M</t>
  </si>
  <si>
    <t>P</t>
  </si>
  <si>
    <t>U</t>
  </si>
  <si>
    <t>A2 A-C %</t>
  </si>
  <si>
    <t>A2 A-D%</t>
  </si>
  <si>
    <t>Merit (D*-M) %</t>
  </si>
  <si>
    <t>A*-C</t>
  </si>
  <si>
    <t>A*-B</t>
  </si>
  <si>
    <t>A*-E</t>
  </si>
  <si>
    <t>A*-D</t>
  </si>
  <si>
    <t>D*-M</t>
  </si>
  <si>
    <t>Creative Writing</t>
  </si>
  <si>
    <t>Music</t>
  </si>
  <si>
    <t>n/a</t>
  </si>
  <si>
    <t>APS/Student</t>
  </si>
  <si>
    <t>Sport BTEC (XCert)</t>
  </si>
  <si>
    <t>BTEC Diploma</t>
  </si>
  <si>
    <t xml:space="preserve">Economics </t>
  </si>
  <si>
    <t>Projected Grades (Spring)</t>
  </si>
  <si>
    <t>Projected Grades Final Entry</t>
  </si>
  <si>
    <t>2017     Aca Results</t>
  </si>
  <si>
    <t>A*</t>
  </si>
  <si>
    <t>All</t>
  </si>
  <si>
    <t>Grade</t>
  </si>
  <si>
    <t>No</t>
  </si>
  <si>
    <t>B</t>
  </si>
  <si>
    <t>C</t>
  </si>
  <si>
    <t>E</t>
  </si>
  <si>
    <t>N</t>
  </si>
  <si>
    <t>Internal</t>
  </si>
  <si>
    <t>External</t>
  </si>
  <si>
    <t>Variance from Projection</t>
  </si>
  <si>
    <t>Number of Results</t>
  </si>
  <si>
    <t>Variance</t>
  </si>
  <si>
    <t>Above</t>
  </si>
  <si>
    <t>On</t>
  </si>
  <si>
    <t>Below</t>
  </si>
  <si>
    <t>Economics</t>
  </si>
  <si>
    <t>Law</t>
  </si>
  <si>
    <t>Pe</t>
  </si>
  <si>
    <t>A2 3+ A-B % in 2+ fac subjs</t>
  </si>
  <si>
    <t>A2 Best 3 A Levels</t>
  </si>
  <si>
    <t>2017           A Level Results</t>
  </si>
  <si>
    <t>GCSE Maths numbers - NOV GCSE</t>
  </si>
  <si>
    <t>GCSE Maths numbers - JUNE GCSE</t>
  </si>
  <si>
    <t>Projected Grades (Summer)</t>
  </si>
  <si>
    <t>Performance Table Measure</t>
  </si>
  <si>
    <t>APS Band</t>
  </si>
  <si>
    <t>Fine Grade</t>
  </si>
  <si>
    <t>E-</t>
  </si>
  <si>
    <t>E+</t>
  </si>
  <si>
    <t>D-</t>
  </si>
  <si>
    <t>D+</t>
  </si>
  <si>
    <t>C-</t>
  </si>
  <si>
    <t xml:space="preserve">C </t>
  </si>
  <si>
    <t>C+</t>
  </si>
  <si>
    <t>B-</t>
  </si>
  <si>
    <t>B+</t>
  </si>
  <si>
    <t>A-</t>
  </si>
  <si>
    <t>A</t>
  </si>
  <si>
    <t>A+</t>
  </si>
  <si>
    <t>A*-</t>
  </si>
  <si>
    <t>Av Prior Attainment (GCSE)</t>
  </si>
  <si>
    <t>OFFICIAL PERFORMANCE TABLES</t>
  </si>
  <si>
    <t>APS/Entry</t>
  </si>
  <si>
    <t>APS/Entry as a Grade</t>
  </si>
  <si>
    <t>APS/Entry fac subj</t>
  </si>
  <si>
    <t>APS/Entry fac subj grade</t>
  </si>
  <si>
    <t>APS Best 3 A Level</t>
  </si>
  <si>
    <t>APS Best 3 A as a Grade</t>
  </si>
  <si>
    <t>This looks at the full cohort of students included in the performance tables, and all qualifications - so compare to the equivalent columns on tab 1</t>
  </si>
  <si>
    <t>2017 Nat Result (unvalidated)</t>
  </si>
  <si>
    <t>A*-A%</t>
  </si>
  <si>
    <t>A*-B %</t>
  </si>
  <si>
    <t>A*-C %</t>
  </si>
  <si>
    <t>A*-D%</t>
  </si>
  <si>
    <t>A*-E %</t>
  </si>
  <si>
    <t>GCE A Level</t>
  </si>
  <si>
    <t>2017 SHS Result</t>
  </si>
  <si>
    <t>2017 Autumn</t>
  </si>
  <si>
    <t>2018 Spring</t>
  </si>
  <si>
    <t>2018 Summer</t>
  </si>
  <si>
    <t>2018 Final Entry</t>
  </si>
  <si>
    <t>2018 A Level (FULL A2 ONLY)</t>
  </si>
  <si>
    <t>2017 SHS Result (Full A2)</t>
  </si>
  <si>
    <t>2018 A Level 
SHS ONLY</t>
  </si>
  <si>
    <t>2018     Academic SHS ONLY</t>
  </si>
  <si>
    <t>2018 Result</t>
  </si>
  <si>
    <t>2017 Nat Result</t>
  </si>
  <si>
    <t xml:space="preserve">GCE A Level </t>
  </si>
  <si>
    <t>2018     Aca Results</t>
  </si>
  <si>
    <t>2018          A Level Results</t>
  </si>
  <si>
    <t>A*-A</t>
  </si>
  <si>
    <t>Exam result 2018</t>
  </si>
  <si>
    <t xml:space="preserve">2017 SHS Result </t>
  </si>
  <si>
    <t xml:space="preserve">Au 
Entry </t>
  </si>
  <si>
    <t xml:space="preserve">Sp 
Entry </t>
  </si>
  <si>
    <t xml:space="preserve">Su Entry </t>
  </si>
  <si>
    <t xml:space="preserve">Final Entry </t>
  </si>
  <si>
    <t>Business (XCert)</t>
  </si>
  <si>
    <t>BTEC</t>
  </si>
  <si>
    <t>Business (Ext Dip)</t>
  </si>
  <si>
    <t>Computer Science</t>
  </si>
  <si>
    <t>Drama (Ext Dip)</t>
  </si>
  <si>
    <t>Health &amp; Social Care (Ext Dip)</t>
  </si>
  <si>
    <t>Health &amp; Social Care (XCert)</t>
  </si>
  <si>
    <t>PE BTEC (Ext Dip)</t>
  </si>
  <si>
    <t>Physical Education</t>
  </si>
  <si>
    <t>Theatre Studies</t>
  </si>
  <si>
    <t>A Level Subject</t>
  </si>
  <si>
    <t>Projected Grades (Autumn)</t>
  </si>
  <si>
    <t>Exam Results 2018</t>
  </si>
  <si>
    <t>3+ AAB % in 2+ fac subjs</t>
  </si>
  <si>
    <t>BTEC Extended Certificate</t>
  </si>
  <si>
    <t xml:space="preserve">END OF Y12 </t>
  </si>
  <si>
    <t>END OF Y12</t>
  </si>
  <si>
    <t xml:space="preserve">2018 Target </t>
  </si>
  <si>
    <t>2018  Target</t>
  </si>
  <si>
    <t xml:space="preserve">2018  Target </t>
  </si>
  <si>
    <t>End of Y12</t>
  </si>
  <si>
    <t xml:space="preserve"> Targets</t>
  </si>
  <si>
    <t>A LEVEL</t>
  </si>
  <si>
    <t>Full Name</t>
  </si>
  <si>
    <t>KS4 Maths Result</t>
  </si>
  <si>
    <t>Best Resit So Far</t>
  </si>
  <si>
    <t>Nov Entry Result</t>
  </si>
  <si>
    <t>June Entry Result</t>
  </si>
  <si>
    <t>Year 13</t>
  </si>
  <si>
    <t>2</t>
  </si>
  <si>
    <t>Year 12</t>
  </si>
  <si>
    <t>3</t>
  </si>
  <si>
    <t>N/A</t>
  </si>
  <si>
    <t>1</t>
  </si>
  <si>
    <t xml:space="preserve"> </t>
  </si>
  <si>
    <t xml:space="preserve"> U/X</t>
  </si>
  <si>
    <t>2018     
A Level Results</t>
  </si>
  <si>
    <t>2018     
Academic Results</t>
  </si>
  <si>
    <t>2018        
Applied General</t>
  </si>
  <si>
    <t>4</t>
  </si>
  <si>
    <t>Last year Resits</t>
  </si>
  <si>
    <t>D/3</t>
  </si>
  <si>
    <t>N/A - left SHS</t>
  </si>
  <si>
    <t>LEAVER</t>
  </si>
  <si>
    <t>Mock/PG</t>
  </si>
  <si>
    <t>2018 Mock (1) or PG</t>
  </si>
  <si>
    <t>2018 Mock (2) or PG</t>
  </si>
  <si>
    <t>Mock 1/PG</t>
  </si>
  <si>
    <t>Mock 2/PG</t>
  </si>
  <si>
    <t>Mock 1 or PG</t>
  </si>
  <si>
    <t>Mock 2 or PG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</si>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</sst>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medium">
        <color indexed="64"/>
      </right>
      <top/>
      <bottom style="medium">
        <color auto="1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5" applyNumberFormat="0" applyAlignment="0" applyProtection="0"/>
    <xf numFmtId="0" fontId="17" fillId="9" borderId="16" applyNumberFormat="0" applyAlignment="0" applyProtection="0"/>
    <xf numFmtId="0" fontId="18" fillId="9" borderId="15" applyNumberFormat="0" applyAlignment="0" applyProtection="0"/>
    <xf numFmtId="0" fontId="19" fillId="0" borderId="17" applyNumberFormat="0" applyFill="0" applyAlignment="0" applyProtection="0"/>
    <xf numFmtId="0" fontId="6" fillId="10" borderId="18" applyNumberFormat="0" applyAlignment="0" applyProtection="0"/>
    <xf numFmtId="0" fontId="20" fillId="0" borderId="0" applyNumberFormat="0" applyFill="0" applyBorder="0" applyAlignment="0" applyProtection="0"/>
    <xf numFmtId="0" fontId="8" fillId="11" borderId="19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20" applyNumberFormat="0" applyFill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0" fontId="31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4" borderId="4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3" borderId="3" xfId="0" applyFill="1" applyBorder="1"/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ill="1"/>
    <xf numFmtId="0" fontId="1" fillId="2" borderId="9" xfId="0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8" xfId="0" applyBorder="1"/>
    <xf numFmtId="0" fontId="0" fillId="4" borderId="3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center" wrapText="1"/>
    </xf>
    <xf numFmtId="0" fontId="0" fillId="3" borderId="4" xfId="0" applyFont="1" applyFill="1" applyBorder="1"/>
    <xf numFmtId="0" fontId="0" fillId="0" borderId="4" xfId="0" applyFont="1" applyBorder="1"/>
    <xf numFmtId="0" fontId="0" fillId="0" borderId="6" xfId="0" applyFont="1" applyBorder="1"/>
    <xf numFmtId="0" fontId="0" fillId="3" borderId="23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/>
    <xf numFmtId="0" fontId="0" fillId="0" borderId="4" xfId="0" applyBorder="1"/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4" fillId="3" borderId="25" xfId="42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64" fontId="0" fillId="3" borderId="25" xfId="0" applyNumberFormat="1" applyFont="1" applyFill="1" applyBorder="1" applyAlignment="1">
      <alignment horizontal="center"/>
    </xf>
    <xf numFmtId="164" fontId="0" fillId="3" borderId="25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3" borderId="31" xfId="0" applyNumberFormat="1" applyFont="1" applyFill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24" fillId="3" borderId="31" xfId="42" applyNumberFormat="1" applyFont="1" applyFill="1" applyBorder="1" applyAlignment="1">
      <alignment horizontal="center" vertical="top" wrapText="1"/>
    </xf>
    <xf numFmtId="164" fontId="24" fillId="0" borderId="31" xfId="42" applyNumberFormat="1" applyFont="1" applyBorder="1" applyAlignment="1">
      <alignment horizontal="center" vertical="top" wrapText="1"/>
    </xf>
    <xf numFmtId="164" fontId="0" fillId="0" borderId="24" xfId="0" applyNumberFormat="1" applyFont="1" applyBorder="1"/>
    <xf numFmtId="164" fontId="0" fillId="0" borderId="7" xfId="0" applyNumberFormat="1" applyFont="1" applyBorder="1"/>
    <xf numFmtId="164" fontId="0" fillId="3" borderId="31" xfId="0" applyNumberFormat="1" applyFont="1" applyFill="1" applyBorder="1" applyAlignment="1">
      <alignment horizontal="center" vertical="center" wrapText="1"/>
    </xf>
    <xf numFmtId="164" fontId="0" fillId="0" borderId="32" xfId="0" applyNumberFormat="1" applyFont="1" applyBorder="1"/>
    <xf numFmtId="164" fontId="24" fillId="0" borderId="25" xfId="42" applyNumberFormat="1" applyFont="1" applyBorder="1" applyAlignment="1">
      <alignment vertical="top" wrapText="1"/>
    </xf>
    <xf numFmtId="0" fontId="0" fillId="0" borderId="35" xfId="0" applyBorder="1"/>
    <xf numFmtId="164" fontId="0" fillId="0" borderId="7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3" borderId="36" xfId="0" applyNumberFormat="1" applyFont="1" applyFill="1" applyBorder="1" applyAlignment="1">
      <alignment horizontal="center" vertical="center" wrapText="1"/>
    </xf>
    <xf numFmtId="164" fontId="0" fillId="3" borderId="36" xfId="0" applyNumberFormat="1" applyFont="1" applyFill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0" fontId="5" fillId="3" borderId="41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30" xfId="0" applyBorder="1"/>
    <xf numFmtId="164" fontId="0" fillId="0" borderId="31" xfId="0" applyNumberFormat="1" applyFont="1" applyBorder="1"/>
    <xf numFmtId="164" fontId="0" fillId="0" borderId="22" xfId="0" applyNumberFormat="1" applyFont="1" applyBorder="1"/>
    <xf numFmtId="164" fontId="24" fillId="0" borderId="31" xfId="42" applyNumberFormat="1" applyFont="1" applyBorder="1" applyAlignment="1">
      <alignment vertical="top" wrapText="1"/>
    </xf>
    <xf numFmtId="0" fontId="5" fillId="3" borderId="39" xfId="0" applyFont="1" applyFill="1" applyBorder="1" applyAlignment="1">
      <alignment horizontal="center" vertical="center" wrapText="1"/>
    </xf>
    <xf numFmtId="164" fontId="24" fillId="0" borderId="32" xfId="42" applyNumberFormat="1" applyFont="1" applyBorder="1" applyAlignment="1">
      <alignment vertical="top" wrapText="1"/>
    </xf>
    <xf numFmtId="164" fontId="0" fillId="0" borderId="22" xfId="0" applyNumberFormat="1" applyBorder="1"/>
    <xf numFmtId="164" fontId="24" fillId="0" borderId="7" xfId="42" applyNumberFormat="1" applyFont="1" applyBorder="1" applyAlignment="1">
      <alignment vertical="top" wrapText="1"/>
    </xf>
    <xf numFmtId="164" fontId="0" fillId="0" borderId="24" xfId="0" applyNumberFormat="1" applyBorder="1"/>
    <xf numFmtId="0" fontId="0" fillId="4" borderId="6" xfId="0" applyFont="1" applyFill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64" fontId="24" fillId="3" borderId="25" xfId="42" applyNumberFormat="1" applyFont="1" applyFill="1" applyBorder="1" applyAlignment="1">
      <alignment horizontal="center" vertical="top" wrapText="1"/>
    </xf>
    <xf numFmtId="164" fontId="24" fillId="0" borderId="25" xfId="42" applyNumberFormat="1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7" fillId="3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27" fillId="3" borderId="8" xfId="0" applyFont="1" applyFill="1" applyBorder="1" applyAlignment="1">
      <alignment horizontal="left" vertical="center"/>
    </xf>
    <xf numFmtId="0" fontId="27" fillId="3" borderId="4" xfId="0" applyFont="1" applyFill="1" applyBorder="1" applyAlignment="1">
      <alignment horizontal="left" vertical="center"/>
    </xf>
    <xf numFmtId="0" fontId="27" fillId="3" borderId="6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center" vertical="center" wrapText="1"/>
    </xf>
    <xf numFmtId="164" fontId="8" fillId="3" borderId="31" xfId="0" applyNumberFormat="1" applyFont="1" applyFill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3" borderId="34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8" fillId="3" borderId="30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/>
    </xf>
    <xf numFmtId="164" fontId="8" fillId="3" borderId="25" xfId="0" applyNumberFormat="1" applyFont="1" applyFill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4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/>
    </xf>
    <xf numFmtId="164" fontId="24" fillId="0" borderId="1" xfId="42" applyNumberFormat="1" applyFont="1" applyBorder="1" applyAlignment="1">
      <alignment horizontal="center" vertical="top" wrapText="1"/>
    </xf>
    <xf numFmtId="0" fontId="24" fillId="0" borderId="7" xfId="42" applyFont="1" applyBorder="1" applyAlignment="1">
      <alignment horizontal="center" vertical="top" wrapText="1"/>
    </xf>
    <xf numFmtId="0" fontId="28" fillId="36" borderId="23" xfId="0" applyFont="1" applyFill="1" applyBorder="1" applyAlignment="1">
      <alignment horizontal="center" vertical="center" wrapText="1"/>
    </xf>
    <xf numFmtId="0" fontId="28" fillId="36" borderId="4" xfId="0" applyFont="1" applyFill="1" applyBorder="1" applyAlignment="1">
      <alignment horizontal="center" vertical="center" wrapText="1"/>
    </xf>
    <xf numFmtId="0" fontId="0" fillId="0" borderId="51" xfId="0" applyBorder="1"/>
    <xf numFmtId="0" fontId="1" fillId="2" borderId="2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/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6" xfId="0" applyBorder="1"/>
    <xf numFmtId="0" fontId="24" fillId="0" borderId="0" xfId="42" applyFont="1" applyBorder="1" applyAlignment="1">
      <alignment horizontal="center" vertical="center" wrapText="1"/>
    </xf>
    <xf numFmtId="0" fontId="22" fillId="0" borderId="0" xfId="42" applyBorder="1" applyAlignment="1">
      <alignment horizontal="center" vertical="top" wrapText="1"/>
    </xf>
    <xf numFmtId="0" fontId="29" fillId="0" borderId="0" xfId="0" applyFont="1"/>
    <xf numFmtId="0" fontId="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0" fontId="0" fillId="0" borderId="51" xfId="0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5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4" fillId="0" borderId="0" xfId="42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9" fillId="0" borderId="6" xfId="0" applyFont="1" applyBorder="1"/>
    <xf numFmtId="0" fontId="0" fillId="3" borderId="24" xfId="0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58" xfId="0" applyFill="1" applyBorder="1" applyAlignment="1">
      <alignment horizontal="center"/>
    </xf>
    <xf numFmtId="164" fontId="0" fillId="3" borderId="58" xfId="0" applyNumberFormat="1" applyFont="1" applyFill="1" applyBorder="1" applyAlignment="1">
      <alignment horizontal="center" vertical="center" wrapText="1"/>
    </xf>
    <xf numFmtId="164" fontId="0" fillId="3" borderId="58" xfId="0" applyNumberFormat="1" applyFont="1" applyFill="1" applyBorder="1" applyAlignment="1">
      <alignment horizontal="center"/>
    </xf>
    <xf numFmtId="0" fontId="0" fillId="3" borderId="58" xfId="0" applyFont="1" applyFill="1" applyBorder="1" applyAlignment="1">
      <alignment horizontal="center" vertical="center"/>
    </xf>
    <xf numFmtId="0" fontId="24" fillId="36" borderId="58" xfId="42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/>
    </xf>
    <xf numFmtId="0" fontId="0" fillId="3" borderId="58" xfId="0" applyFont="1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34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164" fontId="8" fillId="3" borderId="43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24" fillId="0" borderId="22" xfId="42" applyFont="1" applyBorder="1" applyAlignment="1">
      <alignment horizontal="center" vertical="top" wrapText="1"/>
    </xf>
    <xf numFmtId="0" fontId="24" fillId="0" borderId="24" xfId="42" applyFont="1" applyBorder="1" applyAlignment="1">
      <alignment horizontal="center" vertical="top" wrapText="1"/>
    </xf>
    <xf numFmtId="0" fontId="24" fillId="0" borderId="5" xfId="42" applyFont="1" applyBorder="1" applyAlignment="1">
      <alignment horizontal="center" vertical="top" wrapText="1"/>
    </xf>
    <xf numFmtId="0" fontId="0" fillId="37" borderId="4" xfId="0" applyFont="1" applyFill="1" applyBorder="1" applyAlignment="1">
      <alignment horizontal="left"/>
    </xf>
    <xf numFmtId="164" fontId="0" fillId="0" borderId="58" xfId="0" applyNumberFormat="1" applyFont="1" applyBorder="1" applyAlignment="1">
      <alignment horizontal="center"/>
    </xf>
    <xf numFmtId="164" fontId="0" fillId="0" borderId="58" xfId="0" applyNumberFormat="1" applyFont="1" applyBorder="1"/>
    <xf numFmtId="164" fontId="24" fillId="0" borderId="58" xfId="42" applyNumberFormat="1" applyFont="1" applyBorder="1" applyAlignment="1">
      <alignment vertical="top" wrapText="1"/>
    </xf>
    <xf numFmtId="0" fontId="27" fillId="3" borderId="43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32" fillId="2" borderId="39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164" fontId="8" fillId="3" borderId="58" xfId="0" applyNumberFormat="1" applyFont="1" applyFill="1" applyBorder="1" applyAlignment="1">
      <alignment horizontal="center"/>
    </xf>
    <xf numFmtId="164" fontId="8" fillId="0" borderId="58" xfId="0" applyNumberFormat="1" applyFont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164" fontId="24" fillId="3" borderId="58" xfId="42" applyNumberFormat="1" applyFont="1" applyFill="1" applyBorder="1" applyAlignment="1">
      <alignment horizontal="center" vertical="top" wrapText="1"/>
    </xf>
    <xf numFmtId="164" fontId="24" fillId="0" borderId="58" xfId="42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164" fontId="8" fillId="3" borderId="58" xfId="0" applyNumberFormat="1" applyFont="1" applyFill="1" applyBorder="1" applyAlignment="1">
      <alignment horizontal="center" vertical="center" wrapText="1"/>
    </xf>
    <xf numFmtId="164" fontId="0" fillId="0" borderId="25" xfId="0" applyNumberFormat="1" applyFont="1" applyBorder="1"/>
    <xf numFmtId="164" fontId="0" fillId="0" borderId="37" xfId="0" applyNumberFormat="1" applyFont="1" applyBorder="1"/>
    <xf numFmtId="164" fontId="0" fillId="0" borderId="38" xfId="0" applyNumberFormat="1" applyFont="1" applyBorder="1"/>
    <xf numFmtId="164" fontId="0" fillId="0" borderId="33" xfId="0" applyNumberFormat="1" applyFont="1" applyBorder="1"/>
    <xf numFmtId="164" fontId="24" fillId="0" borderId="38" xfId="42" applyNumberFormat="1" applyFont="1" applyBorder="1" applyAlignment="1">
      <alignment vertical="top" wrapText="1"/>
    </xf>
    <xf numFmtId="164" fontId="0" fillId="0" borderId="5" xfId="0" applyNumberFormat="1" applyBorder="1"/>
    <xf numFmtId="0" fontId="3" fillId="2" borderId="48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/>
    <xf numFmtId="14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/>
    </xf>
    <xf numFmtId="0" fontId="24" fillId="3" borderId="58" xfId="42" applyFont="1" applyFill="1" applyBorder="1" applyAlignment="1">
      <alignment horizontal="center" vertical="top" wrapText="1"/>
    </xf>
    <xf numFmtId="0" fontId="24" fillId="0" borderId="58" xfId="42" applyFont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center"/>
    </xf>
    <xf numFmtId="0" fontId="24" fillId="3" borderId="58" xfId="42" applyFont="1" applyFill="1" applyBorder="1" applyAlignment="1">
      <alignment horizontal="center" vertical="center" wrapText="1"/>
    </xf>
    <xf numFmtId="0" fontId="24" fillId="0" borderId="58" xfId="42" applyFont="1" applyBorder="1" applyAlignment="1">
      <alignment horizontal="center" vertical="center" wrapText="1"/>
    </xf>
    <xf numFmtId="0" fontId="24" fillId="36" borderId="58" xfId="42" applyFont="1" applyFill="1" applyBorder="1" applyAlignment="1">
      <alignment horizontal="center" vertical="top" wrapText="1"/>
    </xf>
    <xf numFmtId="0" fontId="24" fillId="0" borderId="58" xfId="42" applyFont="1" applyFill="1" applyBorder="1" applyAlignment="1">
      <alignment horizontal="center" vertical="top" wrapText="1"/>
    </xf>
    <xf numFmtId="0" fontId="29" fillId="0" borderId="4" xfId="0" applyFont="1" applyBorder="1"/>
    <xf numFmtId="0" fontId="0" fillId="3" borderId="25" xfId="0" applyFill="1" applyBorder="1" applyAlignment="1">
      <alignment horizontal="center" vertical="center"/>
    </xf>
    <xf numFmtId="0" fontId="24" fillId="0" borderId="25" xfId="42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6" fillId="38" borderId="61" xfId="0" applyFont="1" applyFill="1" applyBorder="1" applyAlignment="1">
      <alignment vertical="top" wrapText="1"/>
    </xf>
    <xf numFmtId="0" fontId="36" fillId="38" borderId="61" xfId="0" applyFont="1" applyFill="1" applyBorder="1" applyAlignment="1">
      <alignment horizontal="center" vertical="top" wrapText="1"/>
    </xf>
    <xf numFmtId="49" fontId="37" fillId="0" borderId="61" xfId="0" applyNumberFormat="1" applyFont="1" applyBorder="1" applyAlignment="1">
      <alignment vertical="top" wrapText="1"/>
    </xf>
    <xf numFmtId="49" fontId="37" fillId="0" borderId="61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8" fillId="36" borderId="29" xfId="0" applyFont="1" applyFill="1" applyBorder="1" applyAlignment="1">
      <alignment horizontal="center" vertical="center" wrapText="1"/>
    </xf>
    <xf numFmtId="0" fontId="38" fillId="36" borderId="26" xfId="0" applyFont="1" applyFill="1" applyBorder="1" applyAlignment="1">
      <alignment horizontal="center" vertical="center" wrapText="1"/>
    </xf>
    <xf numFmtId="0" fontId="38" fillId="3" borderId="26" xfId="0" applyFont="1" applyFill="1" applyBorder="1" applyAlignment="1">
      <alignment horizontal="center" vertical="center" wrapText="1"/>
    </xf>
    <xf numFmtId="0" fontId="38" fillId="3" borderId="27" xfId="0" applyFont="1" applyFill="1" applyBorder="1" applyAlignment="1">
      <alignment horizontal="center" vertical="center" wrapText="1"/>
    </xf>
    <xf numFmtId="0" fontId="38" fillId="36" borderId="59" xfId="0" applyFont="1" applyFill="1" applyBorder="1" applyAlignment="1">
      <alignment horizontal="center" vertical="center" wrapText="1"/>
    </xf>
    <xf numFmtId="0" fontId="38" fillId="36" borderId="5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24" fillId="36" borderId="7" xfId="42" applyFont="1" applyFill="1" applyBorder="1" applyAlignment="1">
      <alignment horizontal="center" vertical="top" wrapText="1"/>
    </xf>
    <xf numFmtId="0" fontId="24" fillId="3" borderId="7" xfId="42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center"/>
    </xf>
    <xf numFmtId="0" fontId="24" fillId="3" borderId="38" xfId="42" applyFont="1" applyFill="1" applyBorder="1" applyAlignment="1">
      <alignment horizontal="center" vertical="center" wrapText="1"/>
    </xf>
    <xf numFmtId="0" fontId="24" fillId="39" borderId="4" xfId="42" applyFont="1" applyFill="1" applyBorder="1" applyAlignment="1">
      <alignment horizontal="center" vertical="top" wrapText="1"/>
    </xf>
    <xf numFmtId="0" fontId="24" fillId="39" borderId="24" xfId="42" applyFont="1" applyFill="1" applyBorder="1" applyAlignment="1">
      <alignment horizontal="center" vertical="top" wrapText="1"/>
    </xf>
    <xf numFmtId="164" fontId="0" fillId="0" borderId="25" xfId="0" applyNumberFormat="1" applyFont="1" applyBorder="1" applyAlignment="1">
      <alignment horizontal="center"/>
    </xf>
    <xf numFmtId="0" fontId="0" fillId="0" borderId="0" xfId="0" applyAlignment="1"/>
    <xf numFmtId="0" fontId="24" fillId="3" borderId="58" xfId="0" applyFont="1" applyFill="1" applyBorder="1" applyAlignment="1">
      <alignment horizontal="center" vertical="top" wrapText="1"/>
    </xf>
    <xf numFmtId="0" fontId="0" fillId="3" borderId="25" xfId="0" applyFont="1" applyFill="1" applyBorder="1" applyAlignment="1">
      <alignment horizontal="center" vertical="center"/>
    </xf>
    <xf numFmtId="0" fontId="24" fillId="39" borderId="4" xfId="0" applyFont="1" applyFill="1" applyBorder="1" applyAlignment="1">
      <alignment horizontal="center"/>
    </xf>
    <xf numFmtId="0" fontId="24" fillId="39" borderId="24" xfId="0" applyFont="1" applyFill="1" applyBorder="1" applyAlignment="1">
      <alignment horizontal="center"/>
    </xf>
    <xf numFmtId="0" fontId="24" fillId="39" borderId="4" xfId="0" applyFont="1" applyFill="1" applyBorder="1" applyAlignment="1">
      <alignment horizontal="center" vertical="center"/>
    </xf>
    <xf numFmtId="0" fontId="24" fillId="39" borderId="24" xfId="0" applyFont="1" applyFill="1" applyBorder="1" applyAlignment="1">
      <alignment horizontal="center" vertical="center"/>
    </xf>
    <xf numFmtId="0" fontId="24" fillId="39" borderId="6" xfId="0" applyFont="1" applyFill="1" applyBorder="1" applyAlignment="1">
      <alignment horizontal="center"/>
    </xf>
    <xf numFmtId="0" fontId="24" fillId="39" borderId="5" xfId="0" applyFont="1" applyFill="1" applyBorder="1" applyAlignment="1">
      <alignment horizontal="center"/>
    </xf>
    <xf numFmtId="0" fontId="24" fillId="39" borderId="4" xfId="0" applyFont="1" applyFill="1" applyBorder="1"/>
    <xf numFmtId="0" fontId="24" fillId="39" borderId="24" xfId="0" applyFont="1" applyFill="1" applyBorder="1"/>
    <xf numFmtId="0" fontId="24" fillId="39" borderId="6" xfId="0" applyFont="1" applyFill="1" applyBorder="1"/>
    <xf numFmtId="0" fontId="24" fillId="39" borderId="5" xfId="0" applyFont="1" applyFill="1" applyBorder="1"/>
    <xf numFmtId="0" fontId="0" fillId="3" borderId="58" xfId="0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49" fontId="14" fillId="6" borderId="61" xfId="7" applyNumberFormat="1" applyBorder="1" applyAlignment="1">
      <alignment horizontal="center" vertical="top" wrapText="1"/>
    </xf>
    <xf numFmtId="49" fontId="13" fillId="5" borderId="61" xfId="6" applyNumberFormat="1" applyBorder="1" applyAlignment="1">
      <alignment horizontal="center" vertical="top" wrapText="1"/>
    </xf>
    <xf numFmtId="49" fontId="37" fillId="40" borderId="61" xfId="0" applyNumberFormat="1" applyFont="1" applyFill="1" applyBorder="1" applyAlignment="1">
      <alignment vertical="top" wrapText="1"/>
    </xf>
    <xf numFmtId="49" fontId="37" fillId="40" borderId="61" xfId="0" applyNumberFormat="1" applyFont="1" applyFill="1" applyBorder="1" applyAlignment="1">
      <alignment horizontal="center" vertical="top" wrapText="1"/>
    </xf>
    <xf numFmtId="0" fontId="0" fillId="0" borderId="58" xfId="0" applyBorder="1" applyAlignment="1">
      <alignment horizontal="center"/>
    </xf>
    <xf numFmtId="0" fontId="24" fillId="0" borderId="0" xfId="0" applyFont="1" applyFill="1"/>
    <xf numFmtId="164" fontId="8" fillId="0" borderId="0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vertical="center"/>
    </xf>
    <xf numFmtId="0" fontId="4" fillId="2" borderId="63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24" fillId="39" borderId="30" xfId="0" applyFont="1" applyFill="1" applyBorder="1" applyAlignment="1">
      <alignment horizontal="center"/>
    </xf>
    <xf numFmtId="0" fontId="24" fillId="39" borderId="22" xfId="0" applyFont="1" applyFill="1" applyBorder="1" applyAlignment="1">
      <alignment horizontal="center"/>
    </xf>
    <xf numFmtId="0" fontId="28" fillId="39" borderId="65" xfId="0" applyFont="1" applyFill="1" applyBorder="1" applyAlignment="1">
      <alignment horizontal="center" vertical="center" wrapText="1"/>
    </xf>
    <xf numFmtId="0" fontId="28" fillId="39" borderId="46" xfId="0" applyFont="1" applyFill="1" applyBorder="1" applyAlignment="1">
      <alignment horizontal="center" vertical="center" wrapText="1"/>
    </xf>
    <xf numFmtId="0" fontId="24" fillId="39" borderId="30" xfId="0" applyFont="1" applyFill="1" applyBorder="1"/>
    <xf numFmtId="0" fontId="24" fillId="39" borderId="22" xfId="0" applyFont="1" applyFill="1" applyBorder="1"/>
    <xf numFmtId="0" fontId="1" fillId="2" borderId="66" xfId="0" applyFont="1" applyFill="1" applyBorder="1" applyAlignment="1">
      <alignment vertical="center"/>
    </xf>
    <xf numFmtId="0" fontId="4" fillId="2" borderId="67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vertical="center"/>
    </xf>
    <xf numFmtId="0" fontId="4" fillId="2" borderId="71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164" fontId="8" fillId="0" borderId="32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39" fillId="0" borderId="0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64" fontId="39" fillId="0" borderId="0" xfId="0" applyNumberFormat="1" applyFont="1" applyBorder="1" applyAlignment="1"/>
    <xf numFmtId="164" fontId="8" fillId="0" borderId="5" xfId="0" applyNumberFormat="1" applyFont="1" applyBorder="1" applyAlignment="1">
      <alignment horizontal="center"/>
    </xf>
    <xf numFmtId="164" fontId="8" fillId="3" borderId="30" xfId="0" applyNumberFormat="1" applyFont="1" applyFill="1" applyBorder="1" applyAlignment="1">
      <alignment horizontal="center" vertical="center"/>
    </xf>
    <xf numFmtId="164" fontId="8" fillId="3" borderId="34" xfId="0" applyNumberFormat="1" applyFont="1" applyFill="1" applyBorder="1" applyAlignment="1">
      <alignment horizontal="center" vertical="center" wrapText="1"/>
    </xf>
    <xf numFmtId="164" fontId="30" fillId="0" borderId="22" xfId="0" applyNumberFormat="1" applyFont="1" applyBorder="1" applyAlignment="1">
      <alignment horizontal="center" vertical="top"/>
    </xf>
    <xf numFmtId="164" fontId="27" fillId="3" borderId="4" xfId="0" applyNumberFormat="1" applyFont="1" applyFill="1" applyBorder="1" applyAlignment="1">
      <alignment horizontal="left" vertical="center"/>
    </xf>
    <xf numFmtId="164" fontId="30" fillId="0" borderId="24" xfId="0" applyNumberFormat="1" applyFont="1" applyBorder="1" applyAlignment="1">
      <alignment horizontal="center" vertical="top"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/>
    </xf>
    <xf numFmtId="164" fontId="8" fillId="3" borderId="43" xfId="0" applyNumberFormat="1" applyFont="1" applyFill="1" applyBorder="1" applyAlignment="1">
      <alignment horizontal="center" vertical="center" wrapText="1"/>
    </xf>
    <xf numFmtId="164" fontId="30" fillId="0" borderId="5" xfId="0" applyNumberFormat="1" applyFont="1" applyBorder="1" applyAlignment="1">
      <alignment horizontal="center" vertical="top"/>
    </xf>
    <xf numFmtId="164" fontId="27" fillId="3" borderId="6" xfId="0" applyNumberFormat="1" applyFont="1" applyFill="1" applyBorder="1" applyAlignment="1">
      <alignment horizontal="left" vertical="center"/>
    </xf>
    <xf numFmtId="0" fontId="24" fillId="39" borderId="53" xfId="6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4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E3B41.3D69F3F0" TargetMode="External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28575</xdr:rowOff>
    </xdr:from>
    <xdr:to>
      <xdr:col>0</xdr:col>
      <xdr:colOff>1171575</xdr:colOff>
      <xdr:row>0</xdr:row>
      <xdr:rowOff>672703</xdr:rowOff>
    </xdr:to>
    <xdr:pic>
      <xdr:nvPicPr>
        <xdr:cNvPr id="6" name="Picture 5" descr="Description: Description: Description: Description: Description: Shenfield High Schoo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372"/>
        <a:stretch/>
      </xdr:blipFill>
      <xdr:spPr bwMode="auto">
        <a:xfrm>
          <a:off x="409575" y="28575"/>
          <a:ext cx="762000" cy="644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printerSettings" Target="../printerSettings/printerSettings7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comments" Target="../comments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vmlDrawing" Target="../drawings/vmlDrawing6.v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vmlDrawing" Target="../drawings/vmlDrawing7.vml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8.vml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vmlDrawing" Target="../drawings/vmlDrawing9.vml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R46"/>
  <sheetViews>
    <sheetView topLeftCell="A22" zoomScaleNormal="100" zoomScaleSheetLayoutView="100" workbookViewId="0">
      <selection activeCell="N39" sqref="N39"/>
    </sheetView>
  </sheetViews>
  <sheetFormatPr defaultRowHeight="15" x14ac:dyDescent="0.25"/>
  <cols>
    <col min="1" max="1" width="25.140625" customWidth="1"/>
    <col min="2" max="3" width="7.42578125" customWidth="1"/>
    <col min="4" max="4" width="7.85546875" customWidth="1"/>
    <col min="5" max="5" width="8.140625" customWidth="1"/>
    <col min="6" max="6" width="7.42578125" customWidth="1"/>
    <col min="7" max="7" width="8" style="40" customWidth="1"/>
    <col min="8" max="8" width="7.42578125" style="40" customWidth="1"/>
    <col min="9" max="9" width="8" style="40" customWidth="1"/>
    <col min="10" max="10" width="8.42578125" style="40" customWidth="1"/>
    <col min="11" max="11" width="8.28515625" style="40" customWidth="1"/>
    <col min="12" max="12" width="8" style="1" customWidth="1"/>
    <col min="13" max="13" width="8.85546875" style="1" customWidth="1"/>
    <col min="14" max="14" width="17.28515625" customWidth="1"/>
    <col min="15" max="15" width="15.42578125" customWidth="1"/>
    <col min="16" max="16" width="14.42578125" customWidth="1"/>
    <col min="17" max="17" width="6.42578125" customWidth="1"/>
  </cols>
  <sheetData>
    <row r="1" spans="1:18" s="40" customFormat="1" ht="15.75" thickBot="1" x14ac:dyDescent="0.3">
      <c r="L1" s="1"/>
      <c r="M1" s="1"/>
      <c r="O1" s="350" t="s">
        <v>108</v>
      </c>
      <c r="P1" s="350"/>
    </row>
    <row r="2" spans="1:18" ht="64.5" thickBot="1" x14ac:dyDescent="0.3">
      <c r="A2" s="315" t="s">
        <v>122</v>
      </c>
      <c r="B2" s="316" t="s">
        <v>116</v>
      </c>
      <c r="C2" s="316" t="s">
        <v>129</v>
      </c>
      <c r="D2" s="316" t="s">
        <v>162</v>
      </c>
      <c r="E2" s="316" t="s">
        <v>159</v>
      </c>
      <c r="F2" s="316" t="s">
        <v>124</v>
      </c>
      <c r="G2" s="316" t="s">
        <v>189</v>
      </c>
      <c r="H2" s="316" t="s">
        <v>125</v>
      </c>
      <c r="I2" s="316" t="s">
        <v>190</v>
      </c>
      <c r="J2" s="316" t="s">
        <v>126</v>
      </c>
      <c r="K2" s="316" t="s">
        <v>127</v>
      </c>
      <c r="L2" s="316" t="s">
        <v>128</v>
      </c>
      <c r="M2" s="316" t="s">
        <v>130</v>
      </c>
      <c r="N2" s="317" t="s">
        <v>131</v>
      </c>
      <c r="O2" s="320" t="s">
        <v>180</v>
      </c>
      <c r="P2" s="321" t="s">
        <v>181</v>
      </c>
    </row>
    <row r="3" spans="1:18" x14ac:dyDescent="0.25">
      <c r="A3" s="12" t="s">
        <v>107</v>
      </c>
      <c r="B3" s="180">
        <v>46.08</v>
      </c>
      <c r="C3" s="154">
        <v>45.84</v>
      </c>
      <c r="D3" s="180">
        <v>6.37</v>
      </c>
      <c r="E3" s="260">
        <v>6.35</v>
      </c>
      <c r="F3" s="155">
        <v>6.37</v>
      </c>
      <c r="G3" s="155">
        <v>6.38</v>
      </c>
      <c r="H3" s="155">
        <v>6.38</v>
      </c>
      <c r="I3" s="156">
        <v>6.38</v>
      </c>
      <c r="J3" s="156">
        <v>6.38</v>
      </c>
      <c r="K3" s="183"/>
      <c r="L3" s="183"/>
      <c r="M3" s="183"/>
      <c r="N3" s="284"/>
      <c r="O3" s="318"/>
      <c r="P3" s="319"/>
    </row>
    <row r="4" spans="1:18" x14ac:dyDescent="0.25">
      <c r="A4" s="13" t="s">
        <v>22</v>
      </c>
      <c r="B4" s="180" t="s">
        <v>58</v>
      </c>
      <c r="C4" s="250">
        <v>109</v>
      </c>
      <c r="D4" s="180">
        <v>136</v>
      </c>
      <c r="E4" s="180">
        <v>153</v>
      </c>
      <c r="F4" s="181">
        <v>136</v>
      </c>
      <c r="G4" s="181">
        <v>135</v>
      </c>
      <c r="H4" s="251">
        <v>135</v>
      </c>
      <c r="I4" s="128">
        <v>132</v>
      </c>
      <c r="J4" s="128">
        <v>132</v>
      </c>
      <c r="K4" s="251"/>
      <c r="L4" s="251"/>
      <c r="M4" s="251"/>
      <c r="N4" s="128"/>
      <c r="O4" s="295"/>
      <c r="P4" s="296"/>
    </row>
    <row r="5" spans="1:18" x14ac:dyDescent="0.25">
      <c r="A5" s="13" t="s">
        <v>23</v>
      </c>
      <c r="B5" s="180" t="s">
        <v>58</v>
      </c>
      <c r="C5" s="183">
        <v>273</v>
      </c>
      <c r="D5" s="180">
        <v>353</v>
      </c>
      <c r="E5" s="180">
        <v>424</v>
      </c>
      <c r="F5" s="181">
        <v>353</v>
      </c>
      <c r="G5" s="181">
        <v>351</v>
      </c>
      <c r="H5" s="182">
        <v>351</v>
      </c>
      <c r="I5" s="54">
        <v>343</v>
      </c>
      <c r="J5" s="54">
        <v>343</v>
      </c>
      <c r="K5" s="182"/>
      <c r="L5" s="182"/>
      <c r="M5" s="182"/>
      <c r="N5" s="54"/>
      <c r="O5" s="295"/>
      <c r="P5" s="296"/>
    </row>
    <row r="6" spans="1:18" s="40" customFormat="1" x14ac:dyDescent="0.25">
      <c r="A6" s="13" t="s">
        <v>117</v>
      </c>
      <c r="B6" s="180">
        <v>24.3</v>
      </c>
      <c r="C6" s="183">
        <v>20.51</v>
      </c>
      <c r="D6" s="180">
        <v>32.57</v>
      </c>
      <c r="E6" s="180" t="s">
        <v>58</v>
      </c>
      <c r="F6" s="181">
        <v>14.45</v>
      </c>
      <c r="G6" s="181">
        <v>10.26</v>
      </c>
      <c r="H6" s="182">
        <v>17.37</v>
      </c>
      <c r="I6" s="54">
        <v>11.66</v>
      </c>
      <c r="J6" s="54">
        <v>15.16</v>
      </c>
      <c r="K6" s="182"/>
      <c r="L6" s="182"/>
      <c r="M6" s="182"/>
      <c r="N6" s="54"/>
      <c r="O6" s="295"/>
      <c r="P6" s="296"/>
    </row>
    <row r="7" spans="1:18" x14ac:dyDescent="0.25">
      <c r="A7" s="13" t="s">
        <v>118</v>
      </c>
      <c r="B7" s="180">
        <v>51</v>
      </c>
      <c r="C7" s="183">
        <v>55.31</v>
      </c>
      <c r="D7" s="180">
        <v>77.62</v>
      </c>
      <c r="E7" s="180">
        <v>34.67</v>
      </c>
      <c r="F7" s="252">
        <v>55.52</v>
      </c>
      <c r="G7" s="252">
        <v>34.49</v>
      </c>
      <c r="H7" s="182">
        <v>53.85</v>
      </c>
      <c r="I7" s="54">
        <v>29.74</v>
      </c>
      <c r="J7" s="54">
        <v>48.98</v>
      </c>
      <c r="K7" s="182"/>
      <c r="L7" s="182"/>
      <c r="M7" s="182"/>
      <c r="N7" s="284"/>
      <c r="O7" s="295"/>
      <c r="P7" s="296"/>
    </row>
    <row r="8" spans="1:18" x14ac:dyDescent="0.25">
      <c r="A8" s="13" t="s">
        <v>119</v>
      </c>
      <c r="B8" s="180">
        <v>76.400000000000006</v>
      </c>
      <c r="C8" s="183">
        <v>89.74</v>
      </c>
      <c r="D8" s="180">
        <v>100</v>
      </c>
      <c r="E8" s="180">
        <v>67.45</v>
      </c>
      <c r="F8" s="252">
        <v>90.94</v>
      </c>
      <c r="G8" s="252">
        <v>66.099999999999994</v>
      </c>
      <c r="H8" s="182">
        <v>88.03</v>
      </c>
      <c r="I8" s="54">
        <v>63.85</v>
      </c>
      <c r="J8" s="54">
        <v>83.09</v>
      </c>
      <c r="K8" s="182"/>
      <c r="L8" s="182"/>
      <c r="M8" s="182"/>
      <c r="N8" s="284"/>
      <c r="O8" s="295"/>
      <c r="P8" s="296"/>
    </row>
    <row r="9" spans="1:18" x14ac:dyDescent="0.25">
      <c r="A9" s="13" t="s">
        <v>120</v>
      </c>
      <c r="B9" s="180">
        <v>91.8</v>
      </c>
      <c r="C9" s="183">
        <v>95.97</v>
      </c>
      <c r="D9" s="180">
        <v>100</v>
      </c>
      <c r="E9" s="180">
        <v>86.79</v>
      </c>
      <c r="F9" s="252">
        <v>98.58</v>
      </c>
      <c r="G9" s="252">
        <v>88.6</v>
      </c>
      <c r="H9" s="182">
        <v>98.58</v>
      </c>
      <c r="I9" s="54">
        <v>85.13</v>
      </c>
      <c r="J9" s="54">
        <v>96.21</v>
      </c>
      <c r="K9" s="182"/>
      <c r="L9" s="182"/>
      <c r="M9" s="182"/>
      <c r="N9" s="284"/>
      <c r="O9" s="295"/>
      <c r="P9" s="296"/>
      <c r="R9" s="40"/>
    </row>
    <row r="10" spans="1:18" x14ac:dyDescent="0.25">
      <c r="A10" s="13" t="s">
        <v>121</v>
      </c>
      <c r="B10" s="180">
        <v>98.1</v>
      </c>
      <c r="C10" s="183">
        <v>98.54</v>
      </c>
      <c r="D10" s="180">
        <v>100</v>
      </c>
      <c r="E10" s="180">
        <v>93.87</v>
      </c>
      <c r="F10" s="252">
        <v>99.72</v>
      </c>
      <c r="G10" s="252">
        <v>97.72</v>
      </c>
      <c r="H10" s="182">
        <v>100</v>
      </c>
      <c r="I10" s="54">
        <v>93</v>
      </c>
      <c r="J10" s="54">
        <v>99.71</v>
      </c>
      <c r="K10" s="182"/>
      <c r="L10" s="182"/>
      <c r="M10" s="182"/>
      <c r="N10" s="284"/>
      <c r="O10" s="295"/>
      <c r="P10" s="296"/>
      <c r="R10" s="40"/>
    </row>
    <row r="11" spans="1:18" x14ac:dyDescent="0.25">
      <c r="A11" s="13" t="s">
        <v>59</v>
      </c>
      <c r="B11" s="180" t="s">
        <v>58</v>
      </c>
      <c r="C11" s="183">
        <v>93.67</v>
      </c>
      <c r="D11" s="253">
        <v>107.5</v>
      </c>
      <c r="E11" s="253">
        <v>81.760000000000005</v>
      </c>
      <c r="F11" s="252">
        <v>107.18</v>
      </c>
      <c r="G11" s="252">
        <v>88.73</v>
      </c>
      <c r="H11" s="182">
        <v>106.09</v>
      </c>
      <c r="I11" s="54">
        <v>85.51</v>
      </c>
      <c r="J11" s="54">
        <v>102.82</v>
      </c>
      <c r="K11" s="182"/>
      <c r="L11" s="182"/>
      <c r="M11" s="182"/>
      <c r="N11" s="54"/>
      <c r="O11" s="295"/>
      <c r="P11" s="296"/>
    </row>
    <row r="12" spans="1:18" x14ac:dyDescent="0.25">
      <c r="A12" s="13" t="s">
        <v>109</v>
      </c>
      <c r="B12" s="180">
        <v>31.25</v>
      </c>
      <c r="C12" s="250">
        <v>37.4</v>
      </c>
      <c r="D12" s="253">
        <v>41.42</v>
      </c>
      <c r="E12" s="253">
        <v>29.5</v>
      </c>
      <c r="F12" s="254">
        <v>42.29</v>
      </c>
      <c r="G12" s="254">
        <v>34.130000000000003</v>
      </c>
      <c r="H12" s="251">
        <v>40.799999999999997</v>
      </c>
      <c r="I12" s="128">
        <v>35.909999999999997</v>
      </c>
      <c r="J12" s="128">
        <v>39.57</v>
      </c>
      <c r="K12" s="251"/>
      <c r="L12" s="251"/>
      <c r="M12" s="251"/>
      <c r="N12" s="128"/>
      <c r="O12" s="295"/>
      <c r="P12" s="296"/>
    </row>
    <row r="13" spans="1:18" s="40" customFormat="1" x14ac:dyDescent="0.25">
      <c r="A13" s="13" t="s">
        <v>110</v>
      </c>
      <c r="B13" s="293" t="str">
        <f>IFERROR(VLOOKUP(B12,Sheet1!$A$1:$B$18,2,TRUE),"")</f>
        <v xml:space="preserve">C </v>
      </c>
      <c r="C13" s="250" t="str">
        <f>IFERROR(VLOOKUP(C12,Sheet1!$A$1:$B$18,2,TRUE),"")</f>
        <v>B-</v>
      </c>
      <c r="D13" s="250" t="str">
        <f>IFERROR(VLOOKUP(D12,Sheet1!$A$1:$B$18,2,TRUE),"")</f>
        <v>B</v>
      </c>
      <c r="E13" s="250" t="s">
        <v>71</v>
      </c>
      <c r="F13" s="255" t="str">
        <f>IFERROR(VLOOKUP(F12,Sheet1!$A$1:$B$18,2,TRUE),"")</f>
        <v>B+</v>
      </c>
      <c r="G13" s="255" t="str">
        <f>IFERROR(VLOOKUP(G12,Sheet1!$A$1:$B$18,2,TRUE),"")</f>
        <v>C+</v>
      </c>
      <c r="H13" s="255" t="str">
        <f>IFERROR(VLOOKUP(H12,Sheet1!$A$1:$B$18,2,TRUE),"")</f>
        <v>B</v>
      </c>
      <c r="I13" s="255" t="str">
        <f>IFERROR(VLOOKUP(I12,Sheet1!$A$1:$B$18,2,TRUE),"")</f>
        <v>B-</v>
      </c>
      <c r="J13" s="255" t="str">
        <f>IFERROR(VLOOKUP(J12,Sheet1!$A$1:$B$18,2,TRUE),"")</f>
        <v>B</v>
      </c>
      <c r="K13" s="255" t="str">
        <f>IFERROR(VLOOKUP(K12,Sheet1!$A$1:$B$18,2,TRUE),"")</f>
        <v/>
      </c>
      <c r="L13" s="255" t="str">
        <f>IFERROR(VLOOKUP(L12,Sheet1!$A$1:$B$18,2,TRUE),"")</f>
        <v/>
      </c>
      <c r="M13" s="255" t="str">
        <f>IFERROR(VLOOKUP(M12,Sheet1!$A$1:$B$18,2,TRUE),"")</f>
        <v/>
      </c>
      <c r="N13" s="285" t="str">
        <f>IFERROR(VLOOKUP(N12,Sheet1!$A$1:$B$18,2,TRUE),"")</f>
        <v/>
      </c>
      <c r="O13" s="289" t="str">
        <f>IFERROR(VLOOKUP(O12,Sheet1!$A$1:$B$18,2,TRUE),"")</f>
        <v/>
      </c>
      <c r="P13" s="290" t="str">
        <f>IFERROR(VLOOKUP(P12,Sheet1!$A$1:$B$18,2,TRUE),"")</f>
        <v/>
      </c>
    </row>
    <row r="14" spans="1:18" x14ac:dyDescent="0.25">
      <c r="A14" s="13" t="s">
        <v>24</v>
      </c>
      <c r="B14" s="180" t="s">
        <v>58</v>
      </c>
      <c r="C14" s="250">
        <v>91</v>
      </c>
      <c r="D14" s="253">
        <v>104</v>
      </c>
      <c r="E14" s="253">
        <v>132</v>
      </c>
      <c r="F14" s="254">
        <v>104</v>
      </c>
      <c r="G14" s="254">
        <v>103</v>
      </c>
      <c r="H14" s="251">
        <v>103</v>
      </c>
      <c r="I14" s="128">
        <v>99</v>
      </c>
      <c r="J14" s="128">
        <v>99</v>
      </c>
      <c r="K14" s="251"/>
      <c r="L14" s="251"/>
      <c r="M14" s="251"/>
      <c r="N14" s="286"/>
      <c r="O14" s="295"/>
      <c r="P14" s="296"/>
    </row>
    <row r="15" spans="1:18" x14ac:dyDescent="0.25">
      <c r="A15" s="13" t="s">
        <v>157</v>
      </c>
      <c r="B15" s="180">
        <v>15.6</v>
      </c>
      <c r="C15" s="183">
        <v>4.59</v>
      </c>
      <c r="D15" s="180">
        <v>10.58</v>
      </c>
      <c r="E15" s="180">
        <v>2.61</v>
      </c>
      <c r="F15" s="252">
        <v>4.55</v>
      </c>
      <c r="G15" s="252">
        <v>2.75</v>
      </c>
      <c r="H15" s="182">
        <v>4.58</v>
      </c>
      <c r="I15" s="54">
        <v>3.74</v>
      </c>
      <c r="J15" s="54">
        <v>3.74</v>
      </c>
      <c r="K15" s="182"/>
      <c r="L15" s="182"/>
      <c r="M15" s="182"/>
      <c r="N15" s="284"/>
      <c r="O15" s="295"/>
      <c r="P15" s="296"/>
    </row>
    <row r="16" spans="1:18" x14ac:dyDescent="0.25">
      <c r="A16" s="13" t="s">
        <v>111</v>
      </c>
      <c r="B16" s="180" t="s">
        <v>58</v>
      </c>
      <c r="C16" s="250">
        <v>33.85</v>
      </c>
      <c r="D16" s="253">
        <v>42.31</v>
      </c>
      <c r="E16" s="253">
        <v>27.27</v>
      </c>
      <c r="F16" s="254">
        <v>35.96</v>
      </c>
      <c r="G16" s="254">
        <v>29.42</v>
      </c>
      <c r="H16" s="251">
        <v>36.5</v>
      </c>
      <c r="I16" s="128">
        <v>33</v>
      </c>
      <c r="J16" s="128">
        <v>36.67</v>
      </c>
      <c r="K16" s="251"/>
      <c r="L16" s="251"/>
      <c r="M16" s="251"/>
      <c r="N16" s="286"/>
      <c r="O16" s="295"/>
      <c r="P16" s="296"/>
    </row>
    <row r="17" spans="1:16" s="40" customFormat="1" x14ac:dyDescent="0.25">
      <c r="A17" s="13" t="s">
        <v>112</v>
      </c>
      <c r="B17" s="180" t="s">
        <v>58</v>
      </c>
      <c r="C17" s="250" t="str">
        <f>IFERROR(VLOOKUP(C16,Sheet1!$A$1:$B$18,2,TRUE),"")</f>
        <v>C+</v>
      </c>
      <c r="D17" s="250" t="str">
        <f>IFERROR(VLOOKUP(D16,Sheet1!$A$1:$B$18,2,TRUE),"")</f>
        <v>B+</v>
      </c>
      <c r="E17" s="250" t="s">
        <v>98</v>
      </c>
      <c r="F17" s="256" t="str">
        <f>IFERROR(VLOOKUP(F16,Sheet1!$A$1:$B$18,2,TRUE),"")</f>
        <v>B-</v>
      </c>
      <c r="G17" s="256" t="str">
        <f>IFERROR(VLOOKUP(G16,Sheet1!$A$1:$B$18,2,TRUE),"")</f>
        <v xml:space="preserve">C </v>
      </c>
      <c r="H17" s="256" t="str">
        <f>IFERROR(VLOOKUP(H16,Sheet1!$A$1:$B$18,2,TRUE),"")</f>
        <v>B-</v>
      </c>
      <c r="I17" s="256" t="str">
        <f>IFERROR(VLOOKUP(I16,Sheet1!$A$1:$B$18,2,TRUE),"")</f>
        <v>C+</v>
      </c>
      <c r="J17" s="256" t="str">
        <f>IFERROR(VLOOKUP(J16,Sheet1!$A$1:$B$18,2,TRUE),"")</f>
        <v>B-</v>
      </c>
      <c r="K17" s="256" t="str">
        <f>IFERROR(VLOOKUP(K16,Sheet1!$A$1:$B$18,2,TRUE),"")</f>
        <v/>
      </c>
      <c r="L17" s="256" t="str">
        <f>IFERROR(VLOOKUP(L16,Sheet1!$A$1:$B$18,2,TRUE),"")</f>
        <v/>
      </c>
      <c r="M17" s="256" t="str">
        <f>IFERROR(VLOOKUP(M16,Sheet1!$A$1:$B$18,2,TRUE),"")</f>
        <v/>
      </c>
      <c r="N17" s="286" t="str">
        <f>IFERROR(VLOOKUP(N16,Sheet1!$A$1:$B$18,2,TRUE),"")</f>
        <v/>
      </c>
      <c r="O17" s="289" t="str">
        <f>IFERROR(VLOOKUP(O16,Sheet1!$A$1:$B$18,2,TRUE),"")</f>
        <v/>
      </c>
      <c r="P17" s="290" t="str">
        <f>IFERROR(VLOOKUP(P16,Sheet1!$A$1:$B$18,2,TRUE),"")</f>
        <v/>
      </c>
    </row>
    <row r="18" spans="1:16" s="40" customFormat="1" x14ac:dyDescent="0.25">
      <c r="A18" s="257" t="s">
        <v>113</v>
      </c>
      <c r="B18" s="180">
        <v>34.35</v>
      </c>
      <c r="C18" s="244" t="s">
        <v>58</v>
      </c>
      <c r="D18" s="244">
        <v>39.119999999999997</v>
      </c>
      <c r="E18" s="244">
        <v>27.12</v>
      </c>
      <c r="F18" s="249">
        <v>34.119999999999997</v>
      </c>
      <c r="G18" s="249">
        <v>28.01</v>
      </c>
      <c r="H18" s="249">
        <v>33.909999999999997</v>
      </c>
      <c r="I18" s="249">
        <v>30.24</v>
      </c>
      <c r="J18" s="249">
        <v>36.700000000000003</v>
      </c>
      <c r="K18" s="249"/>
      <c r="L18" s="249"/>
      <c r="M18" s="249"/>
      <c r="N18" s="287"/>
      <c r="O18" s="297"/>
      <c r="P18" s="298"/>
    </row>
    <row r="19" spans="1:16" s="40" customFormat="1" ht="15.75" thickBot="1" x14ac:dyDescent="0.3">
      <c r="A19" s="168" t="s">
        <v>114</v>
      </c>
      <c r="B19" s="294" t="str">
        <f>IFERROR(VLOOKUP(B18,Sheet1!$A$1:$B$18,2,TRUE),"")</f>
        <v>C+</v>
      </c>
      <c r="C19" s="258" t="s">
        <v>58</v>
      </c>
      <c r="D19" s="258" t="str">
        <f>IFERROR(VLOOKUP(D18,Sheet1!$A$1:$B$18,2,TRUE),"")</f>
        <v>B</v>
      </c>
      <c r="E19" s="49" t="s">
        <v>98</v>
      </c>
      <c r="F19" s="259" t="str">
        <f>IFERROR(VLOOKUP(F18,Sheet1!$A$1:$B$18,2,TRUE),"")</f>
        <v>C+</v>
      </c>
      <c r="G19" s="259" t="str">
        <f>IFERROR(VLOOKUP(G18,Sheet1!$A$1:$B$18,2,TRUE),"")</f>
        <v>C-</v>
      </c>
      <c r="H19" s="259" t="str">
        <f>IFERROR(VLOOKUP(H18,Sheet1!$A$1:$B$18,2,TRUE),"")</f>
        <v>C+</v>
      </c>
      <c r="I19" s="259" t="str">
        <f>IFERROR(VLOOKUP(I18,Sheet1!$A$1:$B$18,2,TRUE),"")</f>
        <v xml:space="preserve">C </v>
      </c>
      <c r="J19" s="259" t="str">
        <f>IFERROR(VLOOKUP(J18,Sheet1!$A$1:$B$18,2,TRUE),"")</f>
        <v>B-</v>
      </c>
      <c r="K19" s="259"/>
      <c r="L19" s="259"/>
      <c r="M19" s="259"/>
      <c r="N19" s="288"/>
      <c r="O19" s="299"/>
      <c r="P19" s="300"/>
    </row>
    <row r="20" spans="1:16" ht="15.75" customHeight="1" thickBot="1" x14ac:dyDescent="0.3">
      <c r="A20" s="40"/>
      <c r="B20" s="157"/>
      <c r="C20" s="158"/>
      <c r="D20" s="159"/>
      <c r="E20" s="141"/>
      <c r="F20" s="142"/>
      <c r="G20" s="142"/>
      <c r="H20" s="142"/>
      <c r="I20" s="142"/>
      <c r="J20" s="142"/>
      <c r="K20" s="142"/>
      <c r="L20" s="139"/>
      <c r="N20" s="40"/>
      <c r="O20" s="312"/>
      <c r="P20" s="312"/>
    </row>
    <row r="21" spans="1:16" ht="48" customHeight="1" thickBot="1" x14ac:dyDescent="0.3">
      <c r="A21" s="324" t="s">
        <v>25</v>
      </c>
      <c r="B21" s="325" t="s">
        <v>133</v>
      </c>
      <c r="C21" s="325" t="s">
        <v>123</v>
      </c>
      <c r="D21" s="325" t="s">
        <v>162</v>
      </c>
      <c r="E21" s="325" t="s">
        <v>160</v>
      </c>
      <c r="F21" s="326" t="s">
        <v>124</v>
      </c>
      <c r="G21" s="314"/>
      <c r="H21" s="327" t="s">
        <v>125</v>
      </c>
      <c r="I21" s="314"/>
      <c r="J21" s="325" t="s">
        <v>126</v>
      </c>
      <c r="K21" s="325" t="s">
        <v>127</v>
      </c>
      <c r="L21" s="326" t="s">
        <v>132</v>
      </c>
      <c r="M21" s="174"/>
      <c r="O21" s="320" t="s">
        <v>91</v>
      </c>
      <c r="P21" s="321" t="s">
        <v>182</v>
      </c>
    </row>
    <row r="22" spans="1:16" x14ac:dyDescent="0.25">
      <c r="A22" s="26" t="s">
        <v>21</v>
      </c>
      <c r="B22" s="33" t="s">
        <v>58</v>
      </c>
      <c r="C22" s="33">
        <v>39.14</v>
      </c>
      <c r="D22" s="46">
        <v>5.1100000000000003</v>
      </c>
      <c r="E22" s="261">
        <v>5.12</v>
      </c>
      <c r="F22" s="46">
        <v>5.1100000000000003</v>
      </c>
      <c r="G22" s="261"/>
      <c r="H22" s="46">
        <v>5.1100000000000003</v>
      </c>
      <c r="I22" s="180"/>
      <c r="J22" s="261">
        <v>5.1100000000000003</v>
      </c>
      <c r="K22" s="163"/>
      <c r="L22" s="44"/>
      <c r="M22" s="36"/>
      <c r="O22" s="322" t="s">
        <v>22</v>
      </c>
      <c r="P22" s="323"/>
    </row>
    <row r="23" spans="1:16" x14ac:dyDescent="0.25">
      <c r="A23" s="27" t="s">
        <v>22</v>
      </c>
      <c r="B23" s="33" t="s">
        <v>58</v>
      </c>
      <c r="C23" s="33">
        <v>42</v>
      </c>
      <c r="D23" s="47">
        <v>33</v>
      </c>
      <c r="E23" s="180">
        <v>35</v>
      </c>
      <c r="F23" s="48">
        <v>33</v>
      </c>
      <c r="G23" s="180"/>
      <c r="H23" s="48">
        <v>33</v>
      </c>
      <c r="I23" s="180"/>
      <c r="J23" s="54">
        <v>33</v>
      </c>
      <c r="K23" s="54"/>
      <c r="L23" s="95"/>
      <c r="M23" s="144"/>
      <c r="O23" s="301" t="s">
        <v>23</v>
      </c>
      <c r="P23" s="302"/>
    </row>
    <row r="24" spans="1:16" ht="15.75" thickBot="1" x14ac:dyDescent="0.3">
      <c r="A24" s="27" t="s">
        <v>23</v>
      </c>
      <c r="B24" s="33" t="s">
        <v>58</v>
      </c>
      <c r="C24" s="33">
        <v>126</v>
      </c>
      <c r="D24" s="47">
        <v>99</v>
      </c>
      <c r="E24" s="180">
        <v>105</v>
      </c>
      <c r="F24" s="48">
        <v>99</v>
      </c>
      <c r="G24" s="180"/>
      <c r="H24" s="48">
        <v>99</v>
      </c>
      <c r="I24" s="180"/>
      <c r="J24" s="54">
        <v>99</v>
      </c>
      <c r="K24" s="54"/>
      <c r="L24" s="95"/>
      <c r="M24" s="144"/>
      <c r="O24" s="303" t="s">
        <v>59</v>
      </c>
      <c r="P24" s="304"/>
    </row>
    <row r="25" spans="1:16" x14ac:dyDescent="0.25">
      <c r="A25" s="27" t="s">
        <v>26</v>
      </c>
      <c r="B25" s="46" t="s">
        <v>58</v>
      </c>
      <c r="C25" s="33">
        <v>89.68</v>
      </c>
      <c r="D25" s="47">
        <v>88.88</v>
      </c>
      <c r="E25" s="180">
        <v>38.1</v>
      </c>
      <c r="F25" s="48">
        <v>63.64</v>
      </c>
      <c r="G25" s="180"/>
      <c r="H25" s="53">
        <v>75.760000000000005</v>
      </c>
      <c r="I25" s="180"/>
      <c r="J25" s="54">
        <v>73.739999999999995</v>
      </c>
      <c r="K25" s="54"/>
      <c r="L25" s="95"/>
      <c r="O25" s="312"/>
      <c r="P25" s="312"/>
    </row>
    <row r="26" spans="1:16" x14ac:dyDescent="0.25">
      <c r="A26" s="27" t="s">
        <v>50</v>
      </c>
      <c r="B26" s="46" t="s">
        <v>58</v>
      </c>
      <c r="C26" s="33">
        <v>98.41</v>
      </c>
      <c r="D26" s="47">
        <v>100</v>
      </c>
      <c r="E26" s="180">
        <v>76.2</v>
      </c>
      <c r="F26" s="48">
        <v>100</v>
      </c>
      <c r="G26" s="180"/>
      <c r="H26" s="53">
        <v>100</v>
      </c>
      <c r="I26" s="180"/>
      <c r="J26" s="54">
        <v>100</v>
      </c>
      <c r="K26" s="54"/>
      <c r="L26" s="95"/>
      <c r="O26" s="14"/>
      <c r="P26" s="14"/>
    </row>
    <row r="27" spans="1:16" x14ac:dyDescent="0.25">
      <c r="A27" s="27" t="s">
        <v>27</v>
      </c>
      <c r="B27" s="46" t="s">
        <v>58</v>
      </c>
      <c r="C27" s="33">
        <v>100</v>
      </c>
      <c r="D27" s="47">
        <v>100</v>
      </c>
      <c r="E27" s="180">
        <v>100</v>
      </c>
      <c r="F27" s="48">
        <v>100</v>
      </c>
      <c r="G27" s="180"/>
      <c r="H27" s="53">
        <v>100</v>
      </c>
      <c r="I27" s="180"/>
      <c r="J27" s="54">
        <v>100</v>
      </c>
      <c r="K27" s="54"/>
      <c r="L27" s="95"/>
      <c r="N27" s="4"/>
      <c r="O27" s="4"/>
      <c r="P27" s="4"/>
    </row>
    <row r="28" spans="1:16" s="40" customFormat="1" ht="15.75" thickBot="1" x14ac:dyDescent="0.3">
      <c r="A28" s="28" t="s">
        <v>59</v>
      </c>
      <c r="B28" s="261" t="s">
        <v>58</v>
      </c>
      <c r="C28" s="34">
        <v>129.29</v>
      </c>
      <c r="D28" s="49">
        <v>106.21</v>
      </c>
      <c r="E28" s="49">
        <v>79.290000000000006</v>
      </c>
      <c r="F28" s="50">
        <v>95.91</v>
      </c>
      <c r="G28" s="294"/>
      <c r="H28" s="86">
        <v>100.45</v>
      </c>
      <c r="I28" s="294"/>
      <c r="J28" s="87">
        <v>99.39</v>
      </c>
      <c r="K28" s="87"/>
      <c r="L28" s="96"/>
      <c r="M28" s="1"/>
      <c r="N28" s="4"/>
      <c r="O28" s="4"/>
      <c r="P28" s="4"/>
    </row>
    <row r="29" spans="1:16" ht="15.75" thickBot="1" x14ac:dyDescent="0.3">
      <c r="A29" s="35"/>
      <c r="B29" s="36"/>
      <c r="C29" s="36"/>
      <c r="D29" s="37"/>
      <c r="E29" s="38"/>
      <c r="F29" s="39"/>
      <c r="G29" s="39"/>
      <c r="H29" s="39"/>
      <c r="I29" s="39"/>
      <c r="J29" s="39"/>
      <c r="K29" s="39"/>
      <c r="L29" s="36"/>
      <c r="M29" s="173"/>
      <c r="N29" s="4"/>
      <c r="O29" s="4"/>
    </row>
    <row r="30" spans="1:16" ht="39" hidden="1" thickBot="1" x14ac:dyDescent="0.3">
      <c r="A30" s="15" t="s">
        <v>61</v>
      </c>
      <c r="B30" s="7" t="s">
        <v>133</v>
      </c>
      <c r="C30" s="7" t="s">
        <v>123</v>
      </c>
      <c r="D30" s="7" t="s">
        <v>162</v>
      </c>
      <c r="E30" s="7" t="s">
        <v>124</v>
      </c>
      <c r="F30" s="7" t="s">
        <v>125</v>
      </c>
      <c r="G30" s="7"/>
      <c r="H30" s="7" t="s">
        <v>126</v>
      </c>
      <c r="I30" s="7"/>
      <c r="J30" s="7" t="s">
        <v>127</v>
      </c>
      <c r="K30" s="25" t="s">
        <v>132</v>
      </c>
      <c r="M30" s="4"/>
      <c r="N30" s="4"/>
      <c r="O30" s="4"/>
    </row>
    <row r="31" spans="1:16" hidden="1" x14ac:dyDescent="0.25">
      <c r="A31" s="10" t="s">
        <v>21</v>
      </c>
      <c r="B31" s="31" t="s">
        <v>58</v>
      </c>
      <c r="C31" s="45">
        <v>39.56</v>
      </c>
      <c r="D31" s="45"/>
      <c r="E31" s="45"/>
      <c r="F31" s="11"/>
      <c r="G31" s="11"/>
      <c r="H31" s="11"/>
      <c r="I31" s="11"/>
      <c r="J31" s="11"/>
      <c r="K31" s="160"/>
      <c r="M31" s="4"/>
      <c r="N31" s="4"/>
      <c r="O31" s="4"/>
    </row>
    <row r="32" spans="1:16" hidden="1" x14ac:dyDescent="0.25">
      <c r="A32" s="41" t="s">
        <v>22</v>
      </c>
      <c r="B32" s="20" t="s">
        <v>58</v>
      </c>
      <c r="C32" s="29">
        <v>2</v>
      </c>
      <c r="D32" s="42"/>
      <c r="E32" s="16"/>
      <c r="F32" s="16"/>
      <c r="G32" s="311"/>
      <c r="H32" s="16"/>
      <c r="I32" s="311"/>
      <c r="J32" s="16"/>
      <c r="K32" s="161"/>
      <c r="M32" s="4"/>
      <c r="N32" s="4"/>
      <c r="O32" s="4"/>
    </row>
    <row r="33" spans="1:16" hidden="1" x14ac:dyDescent="0.25">
      <c r="A33" s="41" t="s">
        <v>23</v>
      </c>
      <c r="B33" s="20" t="s">
        <v>58</v>
      </c>
      <c r="C33" s="29">
        <v>4</v>
      </c>
      <c r="D33" s="42"/>
      <c r="E33" s="16"/>
      <c r="F33" s="16"/>
      <c r="G33" s="311"/>
      <c r="H33" s="16"/>
      <c r="I33" s="311"/>
      <c r="J33" s="16"/>
      <c r="K33" s="161"/>
      <c r="M33" s="4"/>
      <c r="N33" s="4"/>
      <c r="O33" s="4"/>
    </row>
    <row r="34" spans="1:16" hidden="1" x14ac:dyDescent="0.25">
      <c r="A34" s="41" t="s">
        <v>26</v>
      </c>
      <c r="B34" s="93"/>
      <c r="C34" s="29">
        <v>75</v>
      </c>
      <c r="D34" s="42"/>
      <c r="E34" s="16"/>
      <c r="F34" s="16"/>
      <c r="G34" s="311"/>
      <c r="H34" s="16"/>
      <c r="I34" s="311"/>
      <c r="J34" s="16"/>
      <c r="K34" s="161"/>
      <c r="M34" s="4"/>
      <c r="N34" s="4"/>
      <c r="O34" s="4"/>
    </row>
    <row r="35" spans="1:16" hidden="1" x14ac:dyDescent="0.25">
      <c r="A35" s="41" t="s">
        <v>50</v>
      </c>
      <c r="B35" s="93"/>
      <c r="C35" s="29">
        <v>100</v>
      </c>
      <c r="D35" s="42"/>
      <c r="E35" s="16"/>
      <c r="F35" s="16"/>
      <c r="G35" s="311"/>
      <c r="H35" s="16"/>
      <c r="I35" s="311"/>
      <c r="J35" s="16"/>
      <c r="K35" s="161"/>
      <c r="M35" s="4"/>
      <c r="N35" s="4"/>
      <c r="O35" s="4"/>
    </row>
    <row r="36" spans="1:16" ht="15.75" hidden="1" customHeight="1" x14ac:dyDescent="0.25">
      <c r="A36" s="41" t="s">
        <v>27</v>
      </c>
      <c r="B36" s="93"/>
      <c r="C36" s="29">
        <v>100</v>
      </c>
      <c r="D36" s="42"/>
      <c r="E36" s="16"/>
      <c r="F36" s="16"/>
      <c r="G36" s="311"/>
      <c r="H36" s="16"/>
      <c r="I36" s="311"/>
      <c r="J36" s="16"/>
      <c r="K36" s="161"/>
      <c r="M36" s="4"/>
      <c r="N36" s="4"/>
      <c r="O36" s="4"/>
    </row>
    <row r="37" spans="1:16" s="14" customFormat="1" ht="15.75" hidden="1" customHeight="1" thickBot="1" x14ac:dyDescent="0.3">
      <c r="A37" s="2" t="s">
        <v>59</v>
      </c>
      <c r="B37" s="32"/>
      <c r="C37" s="30">
        <v>72.5</v>
      </c>
      <c r="D37" s="43"/>
      <c r="E37" s="18"/>
      <c r="F37" s="18"/>
      <c r="G37" s="18"/>
      <c r="H37" s="18"/>
      <c r="I37" s="18"/>
      <c r="J37" s="18"/>
      <c r="K37" s="162"/>
      <c r="L37" s="1"/>
      <c r="M37" s="4"/>
      <c r="N37" s="4"/>
      <c r="O37" s="4"/>
    </row>
    <row r="38" spans="1:16" ht="12.75" hidden="1" customHeight="1" thickBot="1" x14ac:dyDescent="0.3">
      <c r="A38" s="35"/>
      <c r="B38" s="36"/>
      <c r="C38" s="36"/>
      <c r="D38" s="37"/>
      <c r="E38" s="164"/>
      <c r="F38" s="165"/>
      <c r="G38" s="165"/>
      <c r="H38" s="165"/>
      <c r="I38" s="165"/>
      <c r="J38" s="165"/>
      <c r="K38" s="165"/>
      <c r="L38" s="36"/>
      <c r="M38" s="4"/>
      <c r="N38" s="4"/>
      <c r="O38" s="4"/>
    </row>
    <row r="39" spans="1:16" ht="43.5" customHeight="1" thickBot="1" x14ac:dyDescent="0.3">
      <c r="A39" s="324" t="s">
        <v>158</v>
      </c>
      <c r="B39" s="325" t="s">
        <v>133</v>
      </c>
      <c r="C39" s="325" t="s">
        <v>123</v>
      </c>
      <c r="D39" s="325" t="s">
        <v>162</v>
      </c>
      <c r="E39" s="325" t="s">
        <v>160</v>
      </c>
      <c r="F39" s="326" t="s">
        <v>124</v>
      </c>
      <c r="G39" s="314"/>
      <c r="H39" s="327" t="s">
        <v>125</v>
      </c>
      <c r="I39" s="314"/>
      <c r="J39" s="325" t="s">
        <v>126</v>
      </c>
      <c r="K39" s="325" t="s">
        <v>127</v>
      </c>
      <c r="L39" s="326" t="s">
        <v>132</v>
      </c>
      <c r="N39" s="4"/>
      <c r="O39" s="4"/>
      <c r="P39" s="4"/>
    </row>
    <row r="40" spans="1:16" x14ac:dyDescent="0.25">
      <c r="A40" s="10" t="s">
        <v>21</v>
      </c>
      <c r="B40" s="31" t="s">
        <v>58</v>
      </c>
      <c r="C40" s="45">
        <v>42.29</v>
      </c>
      <c r="D40" s="45">
        <v>5.72</v>
      </c>
      <c r="E40" s="261">
        <v>5.66</v>
      </c>
      <c r="F40" s="45">
        <v>5.72</v>
      </c>
      <c r="G40" s="45"/>
      <c r="H40" s="45">
        <v>5.72</v>
      </c>
      <c r="I40" s="261"/>
      <c r="J40" s="45">
        <v>5.74</v>
      </c>
      <c r="K40" s="45"/>
      <c r="L40" s="160"/>
      <c r="N40" s="4"/>
      <c r="O40" s="4"/>
      <c r="P40" s="4"/>
    </row>
    <row r="41" spans="1:16" x14ac:dyDescent="0.25">
      <c r="A41" s="41" t="s">
        <v>22</v>
      </c>
      <c r="B41" s="20" t="s">
        <v>58</v>
      </c>
      <c r="C41" s="29">
        <v>41</v>
      </c>
      <c r="D41" s="42">
        <v>26</v>
      </c>
      <c r="E41" s="180">
        <v>33</v>
      </c>
      <c r="F41" s="16">
        <v>26</v>
      </c>
      <c r="G41" s="177"/>
      <c r="H41" s="16">
        <v>26</v>
      </c>
      <c r="I41" s="180"/>
      <c r="J41" s="16">
        <v>25</v>
      </c>
      <c r="K41" s="16"/>
      <c r="L41" s="161"/>
      <c r="N41" s="4"/>
      <c r="O41" s="4"/>
      <c r="P41" s="4"/>
    </row>
    <row r="42" spans="1:16" x14ac:dyDescent="0.25">
      <c r="A42" s="41" t="s">
        <v>23</v>
      </c>
      <c r="B42" s="20" t="s">
        <v>58</v>
      </c>
      <c r="C42" s="29">
        <v>48</v>
      </c>
      <c r="D42" s="42">
        <v>30</v>
      </c>
      <c r="E42" s="180">
        <v>37</v>
      </c>
      <c r="F42" s="16">
        <v>30</v>
      </c>
      <c r="G42" s="177"/>
      <c r="H42" s="16">
        <v>30</v>
      </c>
      <c r="I42" s="180"/>
      <c r="J42" s="16">
        <v>29</v>
      </c>
      <c r="K42" s="16"/>
      <c r="L42" s="161"/>
      <c r="N42" s="4"/>
      <c r="O42" s="4"/>
      <c r="P42" s="4"/>
    </row>
    <row r="43" spans="1:16" x14ac:dyDescent="0.25">
      <c r="A43" s="41" t="s">
        <v>26</v>
      </c>
      <c r="B43" s="46" t="s">
        <v>58</v>
      </c>
      <c r="C43" s="29">
        <v>89.58</v>
      </c>
      <c r="D43" s="42">
        <v>100</v>
      </c>
      <c r="E43" s="180">
        <v>16.22</v>
      </c>
      <c r="F43" s="16">
        <v>40</v>
      </c>
      <c r="G43" s="177"/>
      <c r="H43" s="16">
        <v>33.33</v>
      </c>
      <c r="I43" s="180"/>
      <c r="J43" s="71">
        <v>31.03</v>
      </c>
      <c r="K43" s="71"/>
      <c r="L43" s="161"/>
      <c r="N43" s="4"/>
      <c r="O43" s="4"/>
      <c r="P43" s="4"/>
    </row>
    <row r="44" spans="1:16" x14ac:dyDescent="0.25">
      <c r="A44" s="41" t="s">
        <v>50</v>
      </c>
      <c r="B44" s="46" t="s">
        <v>58</v>
      </c>
      <c r="C44" s="29">
        <v>97.91</v>
      </c>
      <c r="D44" s="42">
        <v>100</v>
      </c>
      <c r="E44" s="180">
        <v>62.16</v>
      </c>
      <c r="F44" s="16">
        <v>76.66</v>
      </c>
      <c r="G44" s="177"/>
      <c r="H44" s="16">
        <v>70</v>
      </c>
      <c r="I44" s="180"/>
      <c r="J44" s="71">
        <v>82.76</v>
      </c>
      <c r="K44" s="71"/>
      <c r="L44" s="161"/>
      <c r="N44" s="4"/>
      <c r="O44" s="4"/>
      <c r="P44" s="4"/>
    </row>
    <row r="45" spans="1:16" x14ac:dyDescent="0.25">
      <c r="A45" s="41" t="s">
        <v>27</v>
      </c>
      <c r="B45" s="46" t="s">
        <v>58</v>
      </c>
      <c r="C45" s="29">
        <v>100</v>
      </c>
      <c r="D45" s="42">
        <v>100</v>
      </c>
      <c r="E45" s="180">
        <v>100</v>
      </c>
      <c r="F45" s="16">
        <v>100</v>
      </c>
      <c r="G45" s="177"/>
      <c r="H45" s="16">
        <v>100</v>
      </c>
      <c r="I45" s="180"/>
      <c r="J45" s="71">
        <v>100</v>
      </c>
      <c r="K45" s="71"/>
      <c r="L45" s="161"/>
      <c r="N45" s="4"/>
      <c r="O45" s="4"/>
      <c r="P45" s="4"/>
    </row>
    <row r="46" spans="1:16" ht="15.75" thickBot="1" x14ac:dyDescent="0.3">
      <c r="A46" s="2" t="s">
        <v>59</v>
      </c>
      <c r="B46" s="305" t="s">
        <v>58</v>
      </c>
      <c r="C46" s="30">
        <v>51.95</v>
      </c>
      <c r="D46" s="43">
        <v>47.88</v>
      </c>
      <c r="E46" s="49">
        <v>23.24</v>
      </c>
      <c r="F46" s="18">
        <v>28.16</v>
      </c>
      <c r="G46" s="43"/>
      <c r="H46" s="18">
        <v>29.81</v>
      </c>
      <c r="I46" s="294"/>
      <c r="J46" s="97">
        <v>31.8</v>
      </c>
      <c r="K46" s="97"/>
      <c r="L46" s="162"/>
    </row>
  </sheetData>
  <customSheetViews>
    <customSheetView guid="{093AA078-7106-4A29-A6A4-AB30D3B4B42D}" fitToPage="1" hiddenRows="1">
      <selection activeCell="I39" sqref="I39:I46"/>
      <pageMargins left="0.19685039370078741" right="0.19685039370078741" top="1.3779527559055118" bottom="1.9685039370078741" header="0.31496062992125984" footer="0.31496062992125984"/>
      <pageSetup paperSize="9" scale="63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printArea="1">
      <selection activeCell="U24" sqref="U24"/>
      <pageMargins left="0.19685039370078741" right="0.19685039370078741" top="1.3779527559055118" bottom="0.19685039370078741" header="0.31496062992125984" footer="0.31496062992125984"/>
      <pageSetup paperSize="9" scale="67" orientation="portrait" r:id="rId2"/>
      <headerFooter>
        <oddHeader>&amp;L&amp;G&amp;C&amp;"-,Bold"&amp;14Shenfield High School Leadership Overview: 
A2 Headline Figures&amp;R&amp;"-,Bold"&amp;14Year Group: 13
Date: January 2017</oddHeader>
      </headerFooter>
    </customSheetView>
    <customSheetView guid="{28CC27B9-3E42-479E-AC50-83F1923619EE}" showPageBreaks="1" fitToPage="1" printArea="1" hiddenRows="1" view="pageBreakPreview">
      <selection activeCell="M41" sqref="M40:M41"/>
      <pageMargins left="0.19685039370078741" right="0.19685039370078741" top="1.3779527559055118" bottom="1.9685039370078741" header="0.31496062992125984" footer="0.31496062992125984"/>
      <pageSetup paperSize="9" scale="60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mergeCells count="1">
    <mergeCell ref="O1:P1"/>
  </mergeCells>
  <pageMargins left="0.19685039370078741" right="0.19685039370078741" top="1.3779527559055118" bottom="1.9685039370078741" header="0.31496062992125984" footer="0.31496062992125984"/>
  <pageSetup paperSize="9" scale="63" orientation="portrait" r:id="rId4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legacyDrawing r:id="rId5"/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B18"/>
    </sheetView>
  </sheetViews>
  <sheetFormatPr defaultRowHeight="15" x14ac:dyDescent="0.25"/>
  <sheetData>
    <row r="1" spans="1:2" x14ac:dyDescent="0.25">
      <c r="A1" t="s">
        <v>92</v>
      </c>
      <c r="B1" t="s">
        <v>93</v>
      </c>
    </row>
    <row r="2" spans="1:2" x14ac:dyDescent="0.25">
      <c r="A2">
        <v>5</v>
      </c>
      <c r="B2" t="s">
        <v>94</v>
      </c>
    </row>
    <row r="3" spans="1:2" x14ac:dyDescent="0.25">
      <c r="A3">
        <v>8.34</v>
      </c>
      <c r="B3" t="s">
        <v>72</v>
      </c>
    </row>
    <row r="4" spans="1:2" x14ac:dyDescent="0.25">
      <c r="A4">
        <v>11.67</v>
      </c>
      <c r="B4" t="s">
        <v>95</v>
      </c>
    </row>
    <row r="5" spans="1:2" x14ac:dyDescent="0.25">
      <c r="A5">
        <v>15</v>
      </c>
      <c r="B5" t="s">
        <v>96</v>
      </c>
    </row>
    <row r="6" spans="1:2" x14ac:dyDescent="0.25">
      <c r="A6">
        <v>18.34</v>
      </c>
      <c r="B6" t="s">
        <v>44</v>
      </c>
    </row>
    <row r="7" spans="1:2" x14ac:dyDescent="0.25">
      <c r="A7">
        <v>21.67</v>
      </c>
      <c r="B7" t="s">
        <v>97</v>
      </c>
    </row>
    <row r="8" spans="1:2" x14ac:dyDescent="0.25">
      <c r="A8">
        <v>25</v>
      </c>
      <c r="B8" t="s">
        <v>98</v>
      </c>
    </row>
    <row r="9" spans="1:2" x14ac:dyDescent="0.25">
      <c r="A9">
        <v>28.34</v>
      </c>
      <c r="B9" t="s">
        <v>99</v>
      </c>
    </row>
    <row r="10" spans="1:2" x14ac:dyDescent="0.25">
      <c r="A10">
        <v>31.67</v>
      </c>
      <c r="B10" t="s">
        <v>100</v>
      </c>
    </row>
    <row r="11" spans="1:2" x14ac:dyDescent="0.25">
      <c r="A11">
        <v>35</v>
      </c>
      <c r="B11" t="s">
        <v>101</v>
      </c>
    </row>
    <row r="12" spans="1:2" x14ac:dyDescent="0.25">
      <c r="A12">
        <v>38.340000000000003</v>
      </c>
      <c r="B12" t="s">
        <v>70</v>
      </c>
    </row>
    <row r="13" spans="1:2" x14ac:dyDescent="0.25">
      <c r="A13">
        <v>41.67</v>
      </c>
      <c r="B13" t="s">
        <v>102</v>
      </c>
    </row>
    <row r="14" spans="1:2" x14ac:dyDescent="0.25">
      <c r="A14">
        <v>45</v>
      </c>
      <c r="B14" t="s">
        <v>103</v>
      </c>
    </row>
    <row r="15" spans="1:2" x14ac:dyDescent="0.25">
      <c r="A15">
        <v>48.34</v>
      </c>
      <c r="B15" t="s">
        <v>104</v>
      </c>
    </row>
    <row r="16" spans="1:2" x14ac:dyDescent="0.25">
      <c r="A16">
        <v>51.67</v>
      </c>
      <c r="B16" t="s">
        <v>105</v>
      </c>
    </row>
    <row r="17" spans="1:2" x14ac:dyDescent="0.25">
      <c r="A17">
        <v>55</v>
      </c>
      <c r="B17" t="s">
        <v>106</v>
      </c>
    </row>
    <row r="18" spans="1:2" x14ac:dyDescent="0.25">
      <c r="A18">
        <v>58.34</v>
      </c>
      <c r="B18" t="s">
        <v>66</v>
      </c>
    </row>
  </sheetData>
  <customSheetViews>
    <customSheetView guid="{093AA078-7106-4A29-A6A4-AB30D3B4B42D}" state="hidden">
      <selection sqref="A1:B18"/>
      <pageMargins left="0.7" right="0.7" top="0.75" bottom="0.75" header="0.3" footer="0.3"/>
    </customSheetView>
    <customSheetView guid="{6E8A2A01-D595-45D8-B5BE-05B926EF8710}" state="hidden">
      <selection sqref="A1:B18"/>
      <pageMargins left="0.7" right="0.7" top="0.75" bottom="0.75" header="0.3" footer="0.3"/>
    </customSheetView>
    <customSheetView guid="{28CC27B9-3E42-479E-AC50-83F1923619EE}" state="hidden">
      <selection sqref="A1:B1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H74"/>
  <sheetViews>
    <sheetView topLeftCell="A2" zoomScaleNormal="100" zoomScaleSheetLayoutView="100" workbookViewId="0">
      <pane xSplit="2" ySplit="2" topLeftCell="AM4" activePane="bottomRight" state="frozen"/>
      <selection activeCell="A2" sqref="A2"/>
      <selection pane="topRight" activeCell="C2" sqref="C2"/>
      <selection pane="bottomLeft" activeCell="A4" sqref="A4"/>
      <selection pane="bottomRight" activeCell="CJ14" sqref="CJ14"/>
    </sheetView>
  </sheetViews>
  <sheetFormatPr defaultRowHeight="15" x14ac:dyDescent="0.25"/>
  <cols>
    <col min="1" max="1" width="26.140625" style="40" customWidth="1"/>
    <col min="2" max="2" width="8.7109375" style="40" customWidth="1"/>
    <col min="3" max="14" width="5.7109375" style="40" customWidth="1"/>
    <col min="15" max="16" width="5.7109375" customWidth="1"/>
    <col min="17" max="17" width="5.7109375" style="40" customWidth="1"/>
    <col min="18" max="18" width="5.7109375" customWidth="1"/>
    <col min="19" max="19" width="5.7109375" style="40" customWidth="1"/>
    <col min="20" max="20" width="5.7109375" customWidth="1"/>
    <col min="21" max="23" width="5.7109375" style="40" customWidth="1"/>
    <col min="24" max="24" width="5.7109375" customWidth="1"/>
    <col min="25" max="25" width="5.7109375" style="94" customWidth="1"/>
    <col min="26" max="27" width="5.7109375" customWidth="1"/>
    <col min="28" max="28" width="5.7109375" style="40" customWidth="1"/>
    <col min="29" max="29" width="5.7109375" customWidth="1"/>
    <col min="30" max="30" width="5.7109375" style="40" customWidth="1"/>
    <col min="31" max="31" width="5.7109375" customWidth="1"/>
    <col min="32" max="34" width="5.7109375" style="40" customWidth="1"/>
    <col min="35" max="38" width="5.7109375" customWidth="1"/>
    <col min="39" max="39" width="5.7109375" style="40" customWidth="1"/>
    <col min="40" max="40" width="5.7109375" customWidth="1"/>
    <col min="41" max="41" width="5.7109375" style="40" customWidth="1"/>
    <col min="42" max="42" width="5.7109375" customWidth="1"/>
    <col min="43" max="45" width="5.7109375" style="40" customWidth="1"/>
    <col min="46" max="49" width="5.7109375" customWidth="1"/>
    <col min="50" max="50" width="5.7109375" style="40" customWidth="1"/>
    <col min="51" max="51" width="5.7109375" customWidth="1"/>
    <col min="52" max="52" width="5.7109375" style="40" customWidth="1"/>
    <col min="53" max="53" width="5.7109375" customWidth="1"/>
    <col min="54" max="56" width="5.7109375" style="40" customWidth="1"/>
    <col min="57" max="60" width="5.7109375" customWidth="1"/>
    <col min="61" max="61" width="5.7109375" style="40" customWidth="1"/>
    <col min="62" max="62" width="5.7109375" customWidth="1"/>
    <col min="63" max="63" width="5.7109375" style="40" customWidth="1"/>
    <col min="64" max="64" width="5.7109375" customWidth="1"/>
    <col min="65" max="65" width="5.7109375" style="40" customWidth="1"/>
    <col min="66" max="68" width="5.7109375" customWidth="1"/>
    <col min="69" max="81" width="9.140625" customWidth="1"/>
  </cols>
  <sheetData>
    <row r="1" spans="1:86" ht="57" hidden="1" customHeight="1" thickBot="1" x14ac:dyDescent="0.3">
      <c r="A1" s="210" t="s">
        <v>28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2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3"/>
      <c r="AK1" s="213"/>
      <c r="AL1" s="213"/>
      <c r="AM1" s="213"/>
      <c r="AN1" s="148" t="s">
        <v>0</v>
      </c>
      <c r="AO1" s="149"/>
      <c r="AP1" s="153"/>
      <c r="AQ1" s="153"/>
      <c r="AR1" s="153"/>
      <c r="AS1" s="153"/>
      <c r="AT1" s="8">
        <v>13</v>
      </c>
      <c r="AU1" s="148" t="s">
        <v>1</v>
      </c>
      <c r="AV1" s="149"/>
      <c r="AW1" s="150"/>
      <c r="AX1" s="149"/>
      <c r="AY1" s="151">
        <v>41774</v>
      </c>
      <c r="AZ1" s="214"/>
      <c r="BA1" s="152"/>
      <c r="BB1" s="214"/>
      <c r="BC1" s="214"/>
      <c r="BD1" s="214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6"/>
    </row>
    <row r="2" spans="1:86" ht="19.5" customHeight="1" thickBot="1" x14ac:dyDescent="0.3">
      <c r="A2" s="9"/>
      <c r="B2" s="191"/>
      <c r="C2" s="351" t="s">
        <v>137</v>
      </c>
      <c r="D2" s="352"/>
      <c r="E2" s="352"/>
      <c r="F2" s="352"/>
      <c r="G2" s="352"/>
      <c r="H2" s="352"/>
      <c r="I2" s="352"/>
      <c r="J2" s="352"/>
      <c r="K2" s="352"/>
      <c r="L2" s="352"/>
      <c r="M2" s="353"/>
      <c r="N2" s="351" t="s">
        <v>52</v>
      </c>
      <c r="O2" s="352"/>
      <c r="P2" s="352"/>
      <c r="Q2" s="352"/>
      <c r="R2" s="352"/>
      <c r="S2" s="352"/>
      <c r="T2" s="352"/>
      <c r="U2" s="352"/>
      <c r="V2" s="352"/>
      <c r="W2" s="352"/>
      <c r="X2" s="353"/>
      <c r="Y2" s="351" t="s">
        <v>51</v>
      </c>
      <c r="Z2" s="352"/>
      <c r="AA2" s="352"/>
      <c r="AB2" s="352"/>
      <c r="AC2" s="352"/>
      <c r="AD2" s="352"/>
      <c r="AE2" s="352"/>
      <c r="AF2" s="352"/>
      <c r="AG2" s="352"/>
      <c r="AH2" s="352"/>
      <c r="AI2" s="353"/>
      <c r="AJ2" s="351" t="s">
        <v>54</v>
      </c>
      <c r="AK2" s="352"/>
      <c r="AL2" s="352"/>
      <c r="AM2" s="352"/>
      <c r="AN2" s="352"/>
      <c r="AO2" s="352"/>
      <c r="AP2" s="352"/>
      <c r="AQ2" s="352"/>
      <c r="AR2" s="352"/>
      <c r="AS2" s="352"/>
      <c r="AT2" s="353"/>
      <c r="AU2" s="351" t="s">
        <v>53</v>
      </c>
      <c r="AV2" s="352"/>
      <c r="AW2" s="352"/>
      <c r="AX2" s="352"/>
      <c r="AY2" s="352"/>
      <c r="AZ2" s="352"/>
      <c r="BA2" s="352"/>
      <c r="BB2" s="352"/>
      <c r="BC2" s="352"/>
      <c r="BD2" s="352"/>
      <c r="BE2" s="353"/>
      <c r="BF2" s="351" t="s">
        <v>2</v>
      </c>
      <c r="BG2" s="352"/>
      <c r="BH2" s="352"/>
      <c r="BI2" s="352"/>
      <c r="BJ2" s="352"/>
      <c r="BK2" s="352"/>
      <c r="BL2" s="352"/>
      <c r="BM2" s="352"/>
      <c r="BN2" s="352"/>
      <c r="BO2" s="352"/>
      <c r="BP2" s="354"/>
      <c r="BQ2" s="3"/>
    </row>
    <row r="3" spans="1:86" ht="53.25" thickBot="1" x14ac:dyDescent="0.3">
      <c r="A3" s="203" t="s">
        <v>154</v>
      </c>
      <c r="B3" s="192" t="s">
        <v>3</v>
      </c>
      <c r="C3" s="91" t="s">
        <v>133</v>
      </c>
      <c r="D3" s="73" t="s">
        <v>123</v>
      </c>
      <c r="E3" s="73" t="s">
        <v>161</v>
      </c>
      <c r="F3" s="73" t="s">
        <v>164</v>
      </c>
      <c r="G3" s="74" t="s">
        <v>140</v>
      </c>
      <c r="H3" s="74" t="s">
        <v>191</v>
      </c>
      <c r="I3" s="74" t="s">
        <v>141</v>
      </c>
      <c r="J3" s="74" t="s">
        <v>192</v>
      </c>
      <c r="K3" s="74" t="s">
        <v>142</v>
      </c>
      <c r="L3" s="74" t="s">
        <v>143</v>
      </c>
      <c r="M3" s="75" t="s">
        <v>138</v>
      </c>
      <c r="N3" s="80" t="s">
        <v>133</v>
      </c>
      <c r="O3" s="73" t="s">
        <v>123</v>
      </c>
      <c r="P3" s="73" t="s">
        <v>163</v>
      </c>
      <c r="Q3" s="73" t="s">
        <v>164</v>
      </c>
      <c r="R3" s="74" t="s">
        <v>140</v>
      </c>
      <c r="S3" s="74" t="s">
        <v>188</v>
      </c>
      <c r="T3" s="74" t="s">
        <v>141</v>
      </c>
      <c r="U3" s="74" t="s">
        <v>192</v>
      </c>
      <c r="V3" s="74" t="s">
        <v>142</v>
      </c>
      <c r="W3" s="74" t="s">
        <v>143</v>
      </c>
      <c r="X3" s="75" t="s">
        <v>138</v>
      </c>
      <c r="Y3" s="91" t="s">
        <v>133</v>
      </c>
      <c r="Z3" s="73" t="s">
        <v>123</v>
      </c>
      <c r="AA3" s="73" t="s">
        <v>163</v>
      </c>
      <c r="AB3" s="73" t="s">
        <v>164</v>
      </c>
      <c r="AC3" s="74" t="s">
        <v>140</v>
      </c>
      <c r="AD3" s="74" t="s">
        <v>188</v>
      </c>
      <c r="AE3" s="74" t="s">
        <v>141</v>
      </c>
      <c r="AF3" s="74" t="s">
        <v>192</v>
      </c>
      <c r="AG3" s="74" t="s">
        <v>142</v>
      </c>
      <c r="AH3" s="74" t="s">
        <v>143</v>
      </c>
      <c r="AI3" s="90" t="s">
        <v>138</v>
      </c>
      <c r="AJ3" s="80" t="s">
        <v>133</v>
      </c>
      <c r="AK3" s="73" t="s">
        <v>123</v>
      </c>
      <c r="AL3" s="73" t="s">
        <v>163</v>
      </c>
      <c r="AM3" s="73" t="s">
        <v>164</v>
      </c>
      <c r="AN3" s="74" t="s">
        <v>140</v>
      </c>
      <c r="AO3" s="74" t="s">
        <v>188</v>
      </c>
      <c r="AP3" s="74" t="s">
        <v>141</v>
      </c>
      <c r="AQ3" s="74" t="s">
        <v>192</v>
      </c>
      <c r="AR3" s="74" t="s">
        <v>142</v>
      </c>
      <c r="AS3" s="74" t="s">
        <v>143</v>
      </c>
      <c r="AT3" s="75" t="s">
        <v>138</v>
      </c>
      <c r="AU3" s="91" t="s">
        <v>133</v>
      </c>
      <c r="AV3" s="73" t="s">
        <v>123</v>
      </c>
      <c r="AW3" s="73" t="s">
        <v>163</v>
      </c>
      <c r="AX3" s="73" t="s">
        <v>164</v>
      </c>
      <c r="AY3" s="74" t="s">
        <v>140</v>
      </c>
      <c r="AZ3" s="74" t="s">
        <v>188</v>
      </c>
      <c r="BA3" s="74" t="s">
        <v>141</v>
      </c>
      <c r="BB3" s="74" t="s">
        <v>192</v>
      </c>
      <c r="BC3" s="74" t="s">
        <v>142</v>
      </c>
      <c r="BD3" s="74" t="s">
        <v>143</v>
      </c>
      <c r="BE3" s="90" t="s">
        <v>138</v>
      </c>
      <c r="BF3" s="80" t="s">
        <v>133</v>
      </c>
      <c r="BG3" s="73" t="s">
        <v>139</v>
      </c>
      <c r="BH3" s="73" t="s">
        <v>162</v>
      </c>
      <c r="BI3" s="73" t="s">
        <v>164</v>
      </c>
      <c r="BJ3" s="74" t="s">
        <v>140</v>
      </c>
      <c r="BK3" s="74" t="s">
        <v>188</v>
      </c>
      <c r="BL3" s="74" t="s">
        <v>141</v>
      </c>
      <c r="BM3" s="74" t="s">
        <v>192</v>
      </c>
      <c r="BN3" s="74" t="s">
        <v>142</v>
      </c>
      <c r="BO3" s="74" t="s">
        <v>143</v>
      </c>
      <c r="BP3" s="75" t="s">
        <v>138</v>
      </c>
      <c r="BQ3" s="19"/>
      <c r="BR3" s="40"/>
      <c r="BS3" s="40"/>
      <c r="BT3" s="40"/>
      <c r="BU3" s="40"/>
      <c r="BV3" s="40"/>
      <c r="BW3" s="40"/>
      <c r="BX3" s="40"/>
      <c r="BY3" s="40"/>
    </row>
    <row r="4" spans="1:86" x14ac:dyDescent="0.25">
      <c r="A4" s="24" t="s">
        <v>4</v>
      </c>
      <c r="B4" s="193">
        <v>5</v>
      </c>
      <c r="C4" s="108">
        <v>27.3</v>
      </c>
      <c r="D4" s="105">
        <v>66.67</v>
      </c>
      <c r="E4" s="105">
        <v>40</v>
      </c>
      <c r="F4" s="105">
        <v>16.670000000000002</v>
      </c>
      <c r="G4" s="106">
        <v>20</v>
      </c>
      <c r="H4" s="106">
        <v>20</v>
      </c>
      <c r="I4" s="106">
        <v>20</v>
      </c>
      <c r="J4" s="331">
        <v>20</v>
      </c>
      <c r="K4" s="331">
        <v>0</v>
      </c>
      <c r="L4" s="107"/>
      <c r="M4" s="117"/>
      <c r="N4" s="104">
        <v>57.8</v>
      </c>
      <c r="O4" s="105">
        <v>66.67</v>
      </c>
      <c r="P4" s="105">
        <v>80</v>
      </c>
      <c r="Q4" s="105">
        <v>33.33</v>
      </c>
      <c r="R4" s="106">
        <v>40</v>
      </c>
      <c r="S4" s="106">
        <v>60</v>
      </c>
      <c r="T4" s="106">
        <v>60</v>
      </c>
      <c r="U4" s="331">
        <v>60</v>
      </c>
      <c r="V4" s="331">
        <v>40</v>
      </c>
      <c r="W4" s="331"/>
      <c r="X4" s="335"/>
      <c r="Y4" s="108">
        <v>82.1</v>
      </c>
      <c r="Z4" s="105">
        <v>100</v>
      </c>
      <c r="AA4" s="109">
        <v>100</v>
      </c>
      <c r="AB4" s="109">
        <v>83.33</v>
      </c>
      <c r="AC4" s="106">
        <v>100</v>
      </c>
      <c r="AD4" s="106">
        <v>100</v>
      </c>
      <c r="AE4" s="106">
        <v>100</v>
      </c>
      <c r="AF4" s="331">
        <v>100</v>
      </c>
      <c r="AG4" s="331">
        <v>100</v>
      </c>
      <c r="AH4" s="331"/>
      <c r="AI4" s="331"/>
      <c r="AJ4" s="339">
        <v>94.3</v>
      </c>
      <c r="AK4" s="105">
        <v>100</v>
      </c>
      <c r="AL4" s="105">
        <v>100</v>
      </c>
      <c r="AM4" s="105">
        <v>83.33</v>
      </c>
      <c r="AN4" s="106">
        <v>100</v>
      </c>
      <c r="AO4" s="106">
        <v>100</v>
      </c>
      <c r="AP4" s="106">
        <v>100</v>
      </c>
      <c r="AQ4" s="331">
        <v>100</v>
      </c>
      <c r="AR4" s="331">
        <v>100</v>
      </c>
      <c r="AS4" s="331"/>
      <c r="AT4" s="335"/>
      <c r="AU4" s="340">
        <v>98.6</v>
      </c>
      <c r="AV4" s="105">
        <v>100</v>
      </c>
      <c r="AW4" s="105">
        <v>100</v>
      </c>
      <c r="AX4" s="105">
        <v>83.33</v>
      </c>
      <c r="AY4" s="106">
        <v>100</v>
      </c>
      <c r="AZ4" s="106">
        <v>100</v>
      </c>
      <c r="BA4" s="106">
        <v>100</v>
      </c>
      <c r="BB4" s="331">
        <v>100</v>
      </c>
      <c r="BC4" s="331">
        <v>100</v>
      </c>
      <c r="BD4" s="331"/>
      <c r="BE4" s="341"/>
      <c r="BF4" s="342"/>
      <c r="BG4" s="105">
        <v>46.67</v>
      </c>
      <c r="BH4" s="57">
        <v>44</v>
      </c>
      <c r="BI4" s="57">
        <v>30</v>
      </c>
      <c r="BJ4" s="58">
        <v>36</v>
      </c>
      <c r="BK4" s="58">
        <v>38</v>
      </c>
      <c r="BL4" s="58">
        <v>38</v>
      </c>
      <c r="BM4" s="58">
        <v>38</v>
      </c>
      <c r="BN4" s="127">
        <v>34</v>
      </c>
      <c r="BO4" s="127"/>
      <c r="BP4" s="341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</row>
    <row r="5" spans="1:86" x14ac:dyDescent="0.25">
      <c r="A5" s="5" t="s">
        <v>5</v>
      </c>
      <c r="B5" s="194">
        <v>9</v>
      </c>
      <c r="C5" s="108">
        <v>26.4</v>
      </c>
      <c r="D5" s="205">
        <v>20</v>
      </c>
      <c r="E5" s="205">
        <v>22.22</v>
      </c>
      <c r="F5" s="205">
        <v>28.57</v>
      </c>
      <c r="G5" s="206">
        <v>22.22</v>
      </c>
      <c r="H5" s="206">
        <v>11.11</v>
      </c>
      <c r="I5" s="206">
        <v>22.22</v>
      </c>
      <c r="J5" s="332">
        <v>12.5</v>
      </c>
      <c r="K5" s="332">
        <v>25</v>
      </c>
      <c r="L5" s="110"/>
      <c r="M5" s="115"/>
      <c r="N5" s="104">
        <v>48.5</v>
      </c>
      <c r="O5" s="205">
        <v>40</v>
      </c>
      <c r="P5" s="205">
        <v>55.56</v>
      </c>
      <c r="Q5" s="205">
        <v>28.57</v>
      </c>
      <c r="R5" s="206">
        <v>44.44</v>
      </c>
      <c r="S5" s="206">
        <v>22.22</v>
      </c>
      <c r="T5" s="206">
        <v>44.44</v>
      </c>
      <c r="U5" s="332">
        <v>25</v>
      </c>
      <c r="V5" s="332">
        <v>50</v>
      </c>
      <c r="W5" s="332"/>
      <c r="X5" s="336"/>
      <c r="Y5" s="108">
        <v>70.599999999999994</v>
      </c>
      <c r="Z5" s="205">
        <v>80</v>
      </c>
      <c r="AA5" s="207">
        <v>100</v>
      </c>
      <c r="AB5" s="207">
        <v>50</v>
      </c>
      <c r="AC5" s="206">
        <v>100</v>
      </c>
      <c r="AD5" s="206">
        <v>66.67</v>
      </c>
      <c r="AE5" s="206">
        <v>100</v>
      </c>
      <c r="AF5" s="332">
        <v>62.5</v>
      </c>
      <c r="AG5" s="332">
        <v>100</v>
      </c>
      <c r="AH5" s="332"/>
      <c r="AI5" s="332"/>
      <c r="AJ5" s="339">
        <v>88.3</v>
      </c>
      <c r="AK5" s="205">
        <v>90</v>
      </c>
      <c r="AL5" s="205">
        <v>100</v>
      </c>
      <c r="AM5" s="205">
        <v>78.569999999999993</v>
      </c>
      <c r="AN5" s="206">
        <v>100</v>
      </c>
      <c r="AO5" s="206">
        <v>100</v>
      </c>
      <c r="AP5" s="206">
        <v>100</v>
      </c>
      <c r="AQ5" s="332">
        <v>100</v>
      </c>
      <c r="AR5" s="332">
        <v>100</v>
      </c>
      <c r="AS5" s="332"/>
      <c r="AT5" s="336"/>
      <c r="AU5" s="340">
        <v>96.9</v>
      </c>
      <c r="AV5" s="205">
        <v>100</v>
      </c>
      <c r="AW5" s="205">
        <v>100</v>
      </c>
      <c r="AX5" s="205">
        <v>92.86</v>
      </c>
      <c r="AY5" s="206">
        <v>100</v>
      </c>
      <c r="AZ5" s="206">
        <v>100</v>
      </c>
      <c r="BA5" s="206">
        <v>100</v>
      </c>
      <c r="BB5" s="332">
        <v>100</v>
      </c>
      <c r="BC5" s="332">
        <v>100</v>
      </c>
      <c r="BD5" s="332"/>
      <c r="BE5" s="343"/>
      <c r="BF5" s="342"/>
      <c r="BG5" s="205">
        <v>33</v>
      </c>
      <c r="BH5" s="208">
        <v>38.89</v>
      </c>
      <c r="BI5" s="208">
        <v>27.86</v>
      </c>
      <c r="BJ5" s="209">
        <v>36.67</v>
      </c>
      <c r="BK5" s="209">
        <v>30</v>
      </c>
      <c r="BL5" s="209">
        <v>36.67</v>
      </c>
      <c r="BM5" s="209">
        <v>30</v>
      </c>
      <c r="BN5" s="209">
        <v>37.5</v>
      </c>
      <c r="BO5" s="209"/>
      <c r="BP5" s="343"/>
      <c r="BQ5" s="40"/>
      <c r="BR5" s="40"/>
      <c r="BS5" s="40"/>
      <c r="BT5" s="40"/>
      <c r="BU5" s="40"/>
      <c r="BV5" s="40"/>
      <c r="BW5" s="40"/>
      <c r="BX5" s="40"/>
      <c r="BY5" s="40"/>
    </row>
    <row r="6" spans="1:86" x14ac:dyDescent="0.25">
      <c r="A6" s="5" t="s">
        <v>6</v>
      </c>
      <c r="B6" s="194">
        <v>35</v>
      </c>
      <c r="C6" s="113">
        <v>14.8</v>
      </c>
      <c r="D6" s="205">
        <v>16</v>
      </c>
      <c r="E6" s="205">
        <v>22.86</v>
      </c>
      <c r="F6" s="205">
        <v>4.76</v>
      </c>
      <c r="G6" s="206">
        <v>14.29</v>
      </c>
      <c r="H6" s="206">
        <v>11.43</v>
      </c>
      <c r="I6" s="206">
        <v>14.29</v>
      </c>
      <c r="J6" s="332">
        <v>20</v>
      </c>
      <c r="K6" s="332">
        <v>20</v>
      </c>
      <c r="L6" s="110"/>
      <c r="M6" s="115"/>
      <c r="N6" s="111">
        <v>43.5</v>
      </c>
      <c r="O6" s="205">
        <v>60</v>
      </c>
      <c r="P6" s="205">
        <v>85.71</v>
      </c>
      <c r="Q6" s="205">
        <v>33.33</v>
      </c>
      <c r="R6" s="206">
        <v>57.14</v>
      </c>
      <c r="S6" s="206">
        <v>37.14</v>
      </c>
      <c r="T6" s="206">
        <v>40</v>
      </c>
      <c r="U6" s="332">
        <v>34.29</v>
      </c>
      <c r="V6" s="332">
        <v>34.29</v>
      </c>
      <c r="W6" s="332"/>
      <c r="X6" s="336"/>
      <c r="Y6" s="112">
        <v>74.2</v>
      </c>
      <c r="Z6" s="205">
        <v>92</v>
      </c>
      <c r="AA6" s="207">
        <v>100</v>
      </c>
      <c r="AB6" s="207">
        <v>69.05</v>
      </c>
      <c r="AC6" s="206">
        <v>88.57</v>
      </c>
      <c r="AD6" s="206">
        <v>60</v>
      </c>
      <c r="AE6" s="206">
        <v>68.569999999999993</v>
      </c>
      <c r="AF6" s="332">
        <v>74.290000000000006</v>
      </c>
      <c r="AG6" s="332">
        <v>74.290000000000006</v>
      </c>
      <c r="AH6" s="332"/>
      <c r="AI6" s="332"/>
      <c r="AJ6" s="344">
        <v>91.1</v>
      </c>
      <c r="AK6" s="205">
        <v>96</v>
      </c>
      <c r="AL6" s="205">
        <v>100</v>
      </c>
      <c r="AM6" s="205">
        <v>90.48</v>
      </c>
      <c r="AN6" s="206">
        <v>97.14</v>
      </c>
      <c r="AO6" s="206">
        <v>97.14</v>
      </c>
      <c r="AP6" s="206">
        <v>97.14</v>
      </c>
      <c r="AQ6" s="332">
        <v>97.14</v>
      </c>
      <c r="AR6" s="332">
        <v>97.14</v>
      </c>
      <c r="AS6" s="332"/>
      <c r="AT6" s="336"/>
      <c r="AU6" s="345">
        <v>98</v>
      </c>
      <c r="AV6" s="205">
        <v>96</v>
      </c>
      <c r="AW6" s="205">
        <v>100</v>
      </c>
      <c r="AX6" s="205">
        <v>95.24</v>
      </c>
      <c r="AY6" s="206">
        <v>100</v>
      </c>
      <c r="AZ6" s="206">
        <v>100</v>
      </c>
      <c r="BA6" s="206">
        <v>100</v>
      </c>
      <c r="BB6" s="332">
        <v>100</v>
      </c>
      <c r="BC6" s="332">
        <v>100</v>
      </c>
      <c r="BD6" s="332"/>
      <c r="BE6" s="343"/>
      <c r="BF6" s="342"/>
      <c r="BG6" s="205">
        <v>36.4</v>
      </c>
      <c r="BH6" s="208">
        <v>41.14</v>
      </c>
      <c r="BI6" s="208">
        <v>29.29</v>
      </c>
      <c r="BJ6" s="209">
        <v>35.71</v>
      </c>
      <c r="BK6" s="209">
        <v>30.86</v>
      </c>
      <c r="BL6" s="209">
        <v>32</v>
      </c>
      <c r="BM6" s="209">
        <v>32.86</v>
      </c>
      <c r="BN6" s="209">
        <v>32.86</v>
      </c>
      <c r="BO6" s="209"/>
      <c r="BP6" s="343"/>
      <c r="BQ6" s="40"/>
      <c r="BR6" s="40"/>
      <c r="BS6" s="40"/>
      <c r="BT6" s="40"/>
      <c r="BU6" s="40"/>
      <c r="BV6" s="40"/>
      <c r="BW6" s="40"/>
      <c r="BX6" s="40"/>
      <c r="BY6" s="40"/>
    </row>
    <row r="7" spans="1:86" x14ac:dyDescent="0.25">
      <c r="A7" s="5" t="s">
        <v>7</v>
      </c>
      <c r="B7" s="194">
        <v>4</v>
      </c>
      <c r="C7" s="113">
        <v>31.7</v>
      </c>
      <c r="D7" s="205">
        <v>0</v>
      </c>
      <c r="E7" s="205">
        <v>25</v>
      </c>
      <c r="F7" s="205">
        <v>0</v>
      </c>
      <c r="G7" s="206">
        <v>0</v>
      </c>
      <c r="H7" s="206">
        <v>0</v>
      </c>
      <c r="I7" s="206">
        <v>0</v>
      </c>
      <c r="J7" s="206">
        <v>0</v>
      </c>
      <c r="K7" s="332">
        <v>0</v>
      </c>
      <c r="L7" s="110"/>
      <c r="M7" s="115"/>
      <c r="N7" s="111">
        <v>55.5</v>
      </c>
      <c r="O7" s="205">
        <v>0</v>
      </c>
      <c r="P7" s="205">
        <v>75</v>
      </c>
      <c r="Q7" s="205">
        <v>0</v>
      </c>
      <c r="R7" s="206">
        <v>75</v>
      </c>
      <c r="S7" s="206">
        <v>25</v>
      </c>
      <c r="T7" s="206">
        <v>75</v>
      </c>
      <c r="U7" s="332">
        <v>25</v>
      </c>
      <c r="V7" s="332">
        <v>75</v>
      </c>
      <c r="W7" s="332"/>
      <c r="X7" s="336"/>
      <c r="Y7" s="112">
        <v>75.400000000000006</v>
      </c>
      <c r="Z7" s="205">
        <v>25</v>
      </c>
      <c r="AA7" s="207">
        <v>100</v>
      </c>
      <c r="AB7" s="207">
        <v>20</v>
      </c>
      <c r="AC7" s="206">
        <v>100</v>
      </c>
      <c r="AD7" s="206">
        <v>100</v>
      </c>
      <c r="AE7" s="206">
        <v>100</v>
      </c>
      <c r="AF7" s="332">
        <v>100</v>
      </c>
      <c r="AG7" s="332">
        <v>100</v>
      </c>
      <c r="AH7" s="332"/>
      <c r="AI7" s="332"/>
      <c r="AJ7" s="344">
        <v>89.6</v>
      </c>
      <c r="AK7" s="205">
        <v>50</v>
      </c>
      <c r="AL7" s="205">
        <v>100</v>
      </c>
      <c r="AM7" s="205">
        <v>70</v>
      </c>
      <c r="AN7" s="206">
        <v>100</v>
      </c>
      <c r="AO7" s="206">
        <v>100</v>
      </c>
      <c r="AP7" s="206">
        <v>100</v>
      </c>
      <c r="AQ7" s="332">
        <v>100</v>
      </c>
      <c r="AR7" s="332">
        <v>100</v>
      </c>
      <c r="AS7" s="332"/>
      <c r="AT7" s="336"/>
      <c r="AU7" s="345">
        <v>97</v>
      </c>
      <c r="AV7" s="205">
        <v>75</v>
      </c>
      <c r="AW7" s="205">
        <v>100</v>
      </c>
      <c r="AX7" s="205">
        <v>90</v>
      </c>
      <c r="AY7" s="206">
        <v>100</v>
      </c>
      <c r="AZ7" s="206">
        <v>100</v>
      </c>
      <c r="BA7" s="206">
        <v>100</v>
      </c>
      <c r="BB7" s="332">
        <v>100</v>
      </c>
      <c r="BC7" s="332">
        <v>100</v>
      </c>
      <c r="BD7" s="332"/>
      <c r="BE7" s="343"/>
      <c r="BF7" s="342"/>
      <c r="BG7" s="205">
        <v>15</v>
      </c>
      <c r="BH7" s="208">
        <v>40</v>
      </c>
      <c r="BI7" s="208">
        <v>18</v>
      </c>
      <c r="BJ7" s="209">
        <v>37.5</v>
      </c>
      <c r="BK7" s="209">
        <v>32.5</v>
      </c>
      <c r="BL7" s="209">
        <v>37.5</v>
      </c>
      <c r="BM7" s="209">
        <v>32.5</v>
      </c>
      <c r="BN7" s="209">
        <v>37.5</v>
      </c>
      <c r="BO7" s="209"/>
      <c r="BP7" s="343"/>
      <c r="BQ7" s="40"/>
      <c r="BR7" s="40"/>
      <c r="BS7" s="40"/>
      <c r="BT7" s="40"/>
      <c r="BU7" s="40"/>
      <c r="BV7" s="40"/>
      <c r="BW7" s="40"/>
      <c r="BX7" s="40"/>
      <c r="BY7" s="40"/>
    </row>
    <row r="8" spans="1:86" s="40" customFormat="1" x14ac:dyDescent="0.25">
      <c r="A8" s="5" t="s">
        <v>147</v>
      </c>
      <c r="B8" s="194">
        <v>6</v>
      </c>
      <c r="C8" s="113">
        <v>16.7</v>
      </c>
      <c r="D8" s="179" t="s">
        <v>58</v>
      </c>
      <c r="E8" s="205">
        <v>33.33</v>
      </c>
      <c r="F8" s="205">
        <v>0</v>
      </c>
      <c r="G8" s="206">
        <v>16.670000000000002</v>
      </c>
      <c r="H8" s="206">
        <v>0</v>
      </c>
      <c r="I8" s="206">
        <v>0</v>
      </c>
      <c r="J8" s="206">
        <v>0</v>
      </c>
      <c r="K8" s="332">
        <v>0</v>
      </c>
      <c r="L8" s="110"/>
      <c r="M8" s="115"/>
      <c r="N8" s="111">
        <v>37</v>
      </c>
      <c r="O8" s="179" t="s">
        <v>58</v>
      </c>
      <c r="P8" s="205">
        <v>66.67</v>
      </c>
      <c r="Q8" s="205">
        <v>28.57</v>
      </c>
      <c r="R8" s="206">
        <v>66.67</v>
      </c>
      <c r="S8" s="206">
        <v>0</v>
      </c>
      <c r="T8" s="206">
        <v>33.33</v>
      </c>
      <c r="U8" s="332">
        <v>0</v>
      </c>
      <c r="V8" s="332">
        <v>33.33</v>
      </c>
      <c r="W8" s="332"/>
      <c r="X8" s="336"/>
      <c r="Y8" s="112">
        <v>60.5</v>
      </c>
      <c r="Z8" s="179" t="s">
        <v>58</v>
      </c>
      <c r="AA8" s="207">
        <v>100</v>
      </c>
      <c r="AB8" s="207">
        <v>57.14</v>
      </c>
      <c r="AC8" s="206">
        <v>100</v>
      </c>
      <c r="AD8" s="206">
        <v>33.33</v>
      </c>
      <c r="AE8" s="206">
        <v>100</v>
      </c>
      <c r="AF8" s="332">
        <v>33.33</v>
      </c>
      <c r="AG8" s="332">
        <v>100</v>
      </c>
      <c r="AH8" s="332"/>
      <c r="AI8" s="332"/>
      <c r="AJ8" s="344">
        <v>82</v>
      </c>
      <c r="AK8" s="179" t="s">
        <v>58</v>
      </c>
      <c r="AL8" s="205">
        <v>100</v>
      </c>
      <c r="AM8" s="205">
        <v>71.430000000000007</v>
      </c>
      <c r="AN8" s="206">
        <v>100</v>
      </c>
      <c r="AO8" s="206">
        <v>100</v>
      </c>
      <c r="AP8" s="206">
        <v>100</v>
      </c>
      <c r="AQ8" s="332">
        <v>100</v>
      </c>
      <c r="AR8" s="332">
        <v>100</v>
      </c>
      <c r="AS8" s="332"/>
      <c r="AT8" s="336"/>
      <c r="AU8" s="345">
        <v>94.5</v>
      </c>
      <c r="AV8" s="179" t="s">
        <v>58</v>
      </c>
      <c r="AW8" s="205">
        <v>100</v>
      </c>
      <c r="AX8" s="205">
        <v>100</v>
      </c>
      <c r="AY8" s="206">
        <v>100</v>
      </c>
      <c r="AZ8" s="206">
        <v>100</v>
      </c>
      <c r="BA8" s="206">
        <v>100</v>
      </c>
      <c r="BB8" s="332">
        <v>100</v>
      </c>
      <c r="BC8" s="332">
        <v>100</v>
      </c>
      <c r="BD8" s="332"/>
      <c r="BE8" s="343"/>
      <c r="BF8" s="342"/>
      <c r="BG8" s="179" t="s">
        <v>58</v>
      </c>
      <c r="BH8" s="208">
        <v>40</v>
      </c>
      <c r="BI8" s="208">
        <v>25.71</v>
      </c>
      <c r="BJ8" s="209">
        <v>38.33</v>
      </c>
      <c r="BK8" s="209">
        <v>23.33</v>
      </c>
      <c r="BL8" s="209">
        <v>33.33</v>
      </c>
      <c r="BM8" s="209">
        <v>23.33</v>
      </c>
      <c r="BN8" s="209">
        <v>33.33</v>
      </c>
      <c r="BO8" s="209"/>
      <c r="BP8" s="343"/>
    </row>
    <row r="9" spans="1:86" x14ac:dyDescent="0.25">
      <c r="A9" s="5" t="s">
        <v>62</v>
      </c>
      <c r="B9" s="194">
        <v>31</v>
      </c>
      <c r="C9" s="113">
        <v>31.4</v>
      </c>
      <c r="D9" s="205">
        <v>25</v>
      </c>
      <c r="E9" s="205">
        <v>19.350000000000001</v>
      </c>
      <c r="F9" s="205">
        <v>10</v>
      </c>
      <c r="G9" s="206">
        <v>18.75</v>
      </c>
      <c r="H9" s="206">
        <v>0</v>
      </c>
      <c r="I9" s="206">
        <v>25</v>
      </c>
      <c r="J9" s="332">
        <v>6.67</v>
      </c>
      <c r="K9" s="332">
        <v>6.67</v>
      </c>
      <c r="L9" s="110"/>
      <c r="M9" s="115"/>
      <c r="N9" s="111">
        <v>60.8</v>
      </c>
      <c r="O9" s="205">
        <v>75</v>
      </c>
      <c r="P9" s="205">
        <v>70.97</v>
      </c>
      <c r="Q9" s="205">
        <v>45</v>
      </c>
      <c r="R9" s="206">
        <v>56.25</v>
      </c>
      <c r="S9" s="206">
        <v>18.75</v>
      </c>
      <c r="T9" s="206">
        <v>56.25</v>
      </c>
      <c r="U9" s="332">
        <v>13.33</v>
      </c>
      <c r="V9" s="332">
        <v>13.33</v>
      </c>
      <c r="W9" s="332"/>
      <c r="X9" s="336"/>
      <c r="Y9" s="112">
        <v>83.5</v>
      </c>
      <c r="Z9" s="205">
        <v>87.5</v>
      </c>
      <c r="AA9" s="207">
        <v>100</v>
      </c>
      <c r="AB9" s="207">
        <v>70</v>
      </c>
      <c r="AC9" s="206">
        <v>75</v>
      </c>
      <c r="AD9" s="206">
        <v>43.75</v>
      </c>
      <c r="AE9" s="206">
        <v>81.25</v>
      </c>
      <c r="AF9" s="332">
        <v>66.67</v>
      </c>
      <c r="AG9" s="332">
        <v>66.67</v>
      </c>
      <c r="AH9" s="332"/>
      <c r="AI9" s="332"/>
      <c r="AJ9" s="344">
        <v>94.7</v>
      </c>
      <c r="AK9" s="205">
        <v>87.5</v>
      </c>
      <c r="AL9" s="205">
        <v>100</v>
      </c>
      <c r="AM9" s="205">
        <v>90</v>
      </c>
      <c r="AN9" s="206">
        <v>93.75</v>
      </c>
      <c r="AO9" s="206">
        <v>81.25</v>
      </c>
      <c r="AP9" s="206">
        <v>93.75</v>
      </c>
      <c r="AQ9" s="332">
        <v>93.33</v>
      </c>
      <c r="AR9" s="332">
        <v>93.33</v>
      </c>
      <c r="AS9" s="332"/>
      <c r="AT9" s="336"/>
      <c r="AU9" s="345">
        <v>98.5</v>
      </c>
      <c r="AV9" s="205">
        <v>87.5</v>
      </c>
      <c r="AW9" s="205">
        <v>100</v>
      </c>
      <c r="AX9" s="205">
        <v>90</v>
      </c>
      <c r="AY9" s="206">
        <v>100</v>
      </c>
      <c r="AZ9" s="206">
        <v>87.5</v>
      </c>
      <c r="BA9" s="206">
        <v>100</v>
      </c>
      <c r="BB9" s="332">
        <v>100</v>
      </c>
      <c r="BC9" s="332">
        <v>100</v>
      </c>
      <c r="BD9" s="332"/>
      <c r="BE9" s="343"/>
      <c r="BF9" s="342"/>
      <c r="BG9" s="205">
        <v>37.5</v>
      </c>
      <c r="BH9" s="208">
        <v>46.88</v>
      </c>
      <c r="BI9" s="208">
        <v>30.5</v>
      </c>
      <c r="BJ9" s="209">
        <v>34.380000000000003</v>
      </c>
      <c r="BK9" s="209">
        <v>23.12</v>
      </c>
      <c r="BL9" s="209">
        <v>35.619999999999997</v>
      </c>
      <c r="BM9" s="209">
        <v>28</v>
      </c>
      <c r="BN9" s="209">
        <v>28</v>
      </c>
      <c r="BO9" s="209"/>
      <c r="BP9" s="343"/>
      <c r="BQ9" s="40"/>
      <c r="BR9" s="40"/>
      <c r="BS9" s="40"/>
      <c r="BT9" s="40"/>
      <c r="BU9" s="40"/>
      <c r="BV9" s="40"/>
      <c r="BW9" s="40"/>
      <c r="BX9" s="40"/>
      <c r="BY9" s="40"/>
    </row>
    <row r="10" spans="1:86" x14ac:dyDescent="0.25">
      <c r="A10" s="5" t="s">
        <v>8</v>
      </c>
      <c r="B10" s="194">
        <v>16</v>
      </c>
      <c r="C10" s="113">
        <v>10.199999999999999</v>
      </c>
      <c r="D10" s="205">
        <v>4.17</v>
      </c>
      <c r="E10" s="205">
        <v>68.75</v>
      </c>
      <c r="F10" s="205">
        <v>2.78</v>
      </c>
      <c r="G10" s="206">
        <v>16.13</v>
      </c>
      <c r="H10" s="206">
        <v>0</v>
      </c>
      <c r="I10" s="206">
        <v>16.13</v>
      </c>
      <c r="J10" s="332">
        <v>0</v>
      </c>
      <c r="K10" s="332">
        <v>12.9</v>
      </c>
      <c r="L10" s="110"/>
      <c r="M10" s="115"/>
      <c r="N10" s="111">
        <v>37.299999999999997</v>
      </c>
      <c r="O10" s="205">
        <v>25</v>
      </c>
      <c r="P10" s="205">
        <v>93.75</v>
      </c>
      <c r="Q10" s="205">
        <v>8.33</v>
      </c>
      <c r="R10" s="206">
        <v>51.61</v>
      </c>
      <c r="S10" s="206">
        <v>16.13</v>
      </c>
      <c r="T10" s="206">
        <v>51.61</v>
      </c>
      <c r="U10" s="332">
        <v>16.13</v>
      </c>
      <c r="V10" s="332">
        <v>54.84</v>
      </c>
      <c r="W10" s="332"/>
      <c r="X10" s="336"/>
      <c r="Y10" s="112">
        <v>74.5</v>
      </c>
      <c r="Z10" s="205">
        <v>91.67</v>
      </c>
      <c r="AA10" s="207">
        <v>100</v>
      </c>
      <c r="AB10" s="207">
        <v>52.78</v>
      </c>
      <c r="AC10" s="206">
        <v>96.77</v>
      </c>
      <c r="AD10" s="206">
        <v>83.87</v>
      </c>
      <c r="AE10" s="206">
        <v>96.77</v>
      </c>
      <c r="AF10" s="332">
        <v>77.42</v>
      </c>
      <c r="AG10" s="332">
        <v>100</v>
      </c>
      <c r="AH10" s="332"/>
      <c r="AI10" s="332"/>
      <c r="AJ10" s="344">
        <v>94.6</v>
      </c>
      <c r="AK10" s="205">
        <v>100</v>
      </c>
      <c r="AL10" s="205">
        <v>100</v>
      </c>
      <c r="AM10" s="205">
        <v>94.44</v>
      </c>
      <c r="AN10" s="206">
        <v>100</v>
      </c>
      <c r="AO10" s="206">
        <v>100</v>
      </c>
      <c r="AP10" s="206">
        <v>100</v>
      </c>
      <c r="AQ10" s="332">
        <v>93.55</v>
      </c>
      <c r="AR10" s="332">
        <v>100</v>
      </c>
      <c r="AS10" s="332"/>
      <c r="AT10" s="336"/>
      <c r="AU10" s="345">
        <v>99.1</v>
      </c>
      <c r="AV10" s="205">
        <v>100</v>
      </c>
      <c r="AW10" s="205">
        <v>100</v>
      </c>
      <c r="AX10" s="205">
        <v>100</v>
      </c>
      <c r="AY10" s="206">
        <v>100</v>
      </c>
      <c r="AZ10" s="206">
        <v>100</v>
      </c>
      <c r="BA10" s="206">
        <v>100</v>
      </c>
      <c r="BB10" s="332">
        <v>93.55</v>
      </c>
      <c r="BC10" s="332">
        <v>100</v>
      </c>
      <c r="BD10" s="332"/>
      <c r="BE10" s="343"/>
      <c r="BF10" s="342"/>
      <c r="BG10" s="217">
        <v>32.08</v>
      </c>
      <c r="BH10" s="208">
        <v>39.03</v>
      </c>
      <c r="BI10" s="208">
        <v>25.83</v>
      </c>
      <c r="BJ10" s="209">
        <v>36.450000000000003</v>
      </c>
      <c r="BK10" s="209">
        <v>30</v>
      </c>
      <c r="BL10" s="209">
        <v>36.450000000000003</v>
      </c>
      <c r="BM10" s="209">
        <v>28.06</v>
      </c>
      <c r="BN10" s="209">
        <v>36.770000000000003</v>
      </c>
      <c r="BO10" s="209"/>
      <c r="BP10" s="343"/>
      <c r="BQ10" s="40"/>
      <c r="BR10" s="40"/>
      <c r="BS10" s="40"/>
      <c r="BT10" s="40"/>
      <c r="BU10" s="40"/>
      <c r="BV10" s="40"/>
      <c r="BW10" s="40"/>
      <c r="BX10" s="40"/>
      <c r="BY10" s="40"/>
    </row>
    <row r="11" spans="1:86" x14ac:dyDescent="0.25">
      <c r="A11" s="5" t="s">
        <v>9</v>
      </c>
      <c r="B11" s="194">
        <v>16</v>
      </c>
      <c r="C11" s="113">
        <v>25</v>
      </c>
      <c r="D11" s="205">
        <v>0</v>
      </c>
      <c r="E11" s="205">
        <v>31.25</v>
      </c>
      <c r="F11" s="205">
        <v>17.64</v>
      </c>
      <c r="G11" s="206">
        <v>12.5</v>
      </c>
      <c r="H11" s="206">
        <v>13.33</v>
      </c>
      <c r="I11" s="206">
        <v>13.33</v>
      </c>
      <c r="J11" s="332">
        <v>21.43</v>
      </c>
      <c r="K11" s="332">
        <v>21.43</v>
      </c>
      <c r="L11" s="110"/>
      <c r="M11" s="115"/>
      <c r="N11" s="111">
        <v>53.5</v>
      </c>
      <c r="O11" s="205">
        <v>50</v>
      </c>
      <c r="P11" s="205">
        <v>75</v>
      </c>
      <c r="Q11" s="205">
        <v>31.25</v>
      </c>
      <c r="R11" s="206">
        <v>31.25</v>
      </c>
      <c r="S11" s="206">
        <v>33.33</v>
      </c>
      <c r="T11" s="206">
        <v>33.33</v>
      </c>
      <c r="U11" s="332">
        <v>28.57</v>
      </c>
      <c r="V11" s="332">
        <v>35.71</v>
      </c>
      <c r="W11" s="332"/>
      <c r="X11" s="336"/>
      <c r="Y11" s="112">
        <v>80.599999999999994</v>
      </c>
      <c r="Z11" s="205">
        <v>93.75</v>
      </c>
      <c r="AA11" s="207">
        <v>100</v>
      </c>
      <c r="AB11" s="207">
        <v>68.75</v>
      </c>
      <c r="AC11" s="206">
        <v>93.75</v>
      </c>
      <c r="AD11" s="206">
        <v>100</v>
      </c>
      <c r="AE11" s="206">
        <v>100</v>
      </c>
      <c r="AF11" s="332">
        <v>85.71</v>
      </c>
      <c r="AG11" s="332">
        <v>85.71</v>
      </c>
      <c r="AH11" s="332"/>
      <c r="AI11" s="332"/>
      <c r="AJ11" s="344">
        <v>95.4</v>
      </c>
      <c r="AK11" s="205">
        <v>93.75</v>
      </c>
      <c r="AL11" s="205">
        <v>100</v>
      </c>
      <c r="AM11" s="205">
        <v>93.75</v>
      </c>
      <c r="AN11" s="206">
        <v>93.75</v>
      </c>
      <c r="AO11" s="206">
        <v>100</v>
      </c>
      <c r="AP11" s="206">
        <v>100</v>
      </c>
      <c r="AQ11" s="332">
        <v>85.71</v>
      </c>
      <c r="AR11" s="332">
        <v>100</v>
      </c>
      <c r="AS11" s="332"/>
      <c r="AT11" s="336"/>
      <c r="AU11" s="345">
        <v>99.2</v>
      </c>
      <c r="AV11" s="205">
        <v>100</v>
      </c>
      <c r="AW11" s="205">
        <v>100</v>
      </c>
      <c r="AX11" s="205">
        <v>93.75</v>
      </c>
      <c r="AY11" s="206">
        <v>100</v>
      </c>
      <c r="AZ11" s="206">
        <v>100</v>
      </c>
      <c r="BA11" s="206">
        <v>100</v>
      </c>
      <c r="BB11" s="332">
        <v>100</v>
      </c>
      <c r="BC11" s="332">
        <v>100</v>
      </c>
      <c r="BD11" s="332"/>
      <c r="BE11" s="343"/>
      <c r="BF11" s="342"/>
      <c r="BG11" s="205">
        <v>33.75</v>
      </c>
      <c r="BH11" s="208">
        <v>41.25</v>
      </c>
      <c r="BI11" s="208">
        <v>31.76</v>
      </c>
      <c r="BJ11" s="209">
        <v>33.119999999999997</v>
      </c>
      <c r="BK11" s="209">
        <v>34.67</v>
      </c>
      <c r="BL11" s="209">
        <v>34.67</v>
      </c>
      <c r="BM11" s="209">
        <v>32.14</v>
      </c>
      <c r="BN11" s="209">
        <v>34.29</v>
      </c>
      <c r="BO11" s="209"/>
      <c r="BP11" s="343"/>
      <c r="BQ11" s="40"/>
      <c r="BR11" s="40"/>
      <c r="BS11" s="40"/>
      <c r="BT11" s="40"/>
      <c r="BU11" s="40"/>
      <c r="BV11" s="40"/>
      <c r="BW11" s="40"/>
      <c r="BX11" s="40"/>
      <c r="BY11" s="40"/>
    </row>
    <row r="12" spans="1:86" x14ac:dyDescent="0.25">
      <c r="A12" s="196" t="s">
        <v>34</v>
      </c>
      <c r="B12" s="194">
        <v>4</v>
      </c>
      <c r="C12" s="187">
        <v>59.1</v>
      </c>
      <c r="D12" s="205">
        <v>0</v>
      </c>
      <c r="E12" s="205">
        <v>100</v>
      </c>
      <c r="F12" s="179" t="s">
        <v>58</v>
      </c>
      <c r="G12" s="206">
        <v>25</v>
      </c>
      <c r="H12" s="206">
        <v>25</v>
      </c>
      <c r="I12" s="206">
        <v>25</v>
      </c>
      <c r="J12" s="332">
        <v>25</v>
      </c>
      <c r="K12" s="332">
        <v>50</v>
      </c>
      <c r="L12" s="110"/>
      <c r="M12" s="115"/>
      <c r="N12" s="114">
        <v>78.599999999999994</v>
      </c>
      <c r="O12" s="205">
        <v>66.67</v>
      </c>
      <c r="P12" s="205">
        <v>100</v>
      </c>
      <c r="Q12" s="179" t="s">
        <v>58</v>
      </c>
      <c r="R12" s="206">
        <v>100</v>
      </c>
      <c r="S12" s="206">
        <v>75</v>
      </c>
      <c r="T12" s="206">
        <v>100</v>
      </c>
      <c r="U12" s="332">
        <v>75</v>
      </c>
      <c r="V12" s="332">
        <v>75</v>
      </c>
      <c r="W12" s="332"/>
      <c r="X12" s="336"/>
      <c r="Y12" s="112">
        <v>89.3</v>
      </c>
      <c r="Z12" s="205">
        <v>66.67</v>
      </c>
      <c r="AA12" s="207">
        <v>100</v>
      </c>
      <c r="AB12" s="179" t="s">
        <v>58</v>
      </c>
      <c r="AC12" s="206">
        <v>100</v>
      </c>
      <c r="AD12" s="206">
        <v>100</v>
      </c>
      <c r="AE12" s="206">
        <v>100</v>
      </c>
      <c r="AF12" s="332">
        <v>100</v>
      </c>
      <c r="AG12" s="332">
        <v>100</v>
      </c>
      <c r="AH12" s="332"/>
      <c r="AI12" s="332"/>
      <c r="AJ12" s="344">
        <v>95.9</v>
      </c>
      <c r="AK12" s="205">
        <v>66.67</v>
      </c>
      <c r="AL12" s="205">
        <v>100</v>
      </c>
      <c r="AM12" s="179" t="s">
        <v>58</v>
      </c>
      <c r="AN12" s="206">
        <v>100</v>
      </c>
      <c r="AO12" s="206">
        <v>100</v>
      </c>
      <c r="AP12" s="206">
        <v>100</v>
      </c>
      <c r="AQ12" s="332">
        <v>100</v>
      </c>
      <c r="AR12" s="332">
        <v>100</v>
      </c>
      <c r="AS12" s="332"/>
      <c r="AT12" s="336"/>
      <c r="AU12" s="345">
        <v>99.3</v>
      </c>
      <c r="AV12" s="205">
        <v>100</v>
      </c>
      <c r="AW12" s="205">
        <v>100</v>
      </c>
      <c r="AX12" s="179" t="s">
        <v>58</v>
      </c>
      <c r="AY12" s="206">
        <v>100</v>
      </c>
      <c r="AZ12" s="206">
        <v>100</v>
      </c>
      <c r="BA12" s="206">
        <v>100</v>
      </c>
      <c r="BB12" s="332">
        <v>100</v>
      </c>
      <c r="BC12" s="332">
        <v>100</v>
      </c>
      <c r="BD12" s="332"/>
      <c r="BE12" s="343"/>
      <c r="BF12" s="342"/>
      <c r="BG12" s="205">
        <v>30</v>
      </c>
      <c r="BH12" s="208">
        <v>52.5</v>
      </c>
      <c r="BI12" s="179" t="s">
        <v>58</v>
      </c>
      <c r="BJ12" s="209">
        <v>42.5</v>
      </c>
      <c r="BK12" s="209">
        <v>40</v>
      </c>
      <c r="BL12" s="209">
        <v>42.5</v>
      </c>
      <c r="BM12" s="209">
        <v>40</v>
      </c>
      <c r="BN12" s="209">
        <v>42.5</v>
      </c>
      <c r="BO12" s="209"/>
      <c r="BP12" s="343"/>
      <c r="BQ12" s="40"/>
      <c r="BR12" s="40"/>
      <c r="BS12" s="40"/>
      <c r="BT12" s="40"/>
      <c r="BU12" s="40"/>
      <c r="BV12" s="40"/>
      <c r="BW12" s="40"/>
      <c r="BX12" s="40"/>
      <c r="BY12" s="40"/>
    </row>
    <row r="13" spans="1:86" x14ac:dyDescent="0.25">
      <c r="A13" s="196" t="s">
        <v>16</v>
      </c>
      <c r="B13" s="194">
        <v>12</v>
      </c>
      <c r="C13" s="113">
        <v>11.1</v>
      </c>
      <c r="D13" s="205">
        <v>38.46</v>
      </c>
      <c r="E13" s="205">
        <v>16.670000000000002</v>
      </c>
      <c r="F13" s="205">
        <v>0</v>
      </c>
      <c r="G13" s="206">
        <v>16.670000000000002</v>
      </c>
      <c r="H13" s="206">
        <v>8.33</v>
      </c>
      <c r="I13" s="206">
        <v>8.33</v>
      </c>
      <c r="J13" s="332">
        <v>0</v>
      </c>
      <c r="K13" s="332">
        <v>0</v>
      </c>
      <c r="L13" s="110"/>
      <c r="M13" s="115"/>
      <c r="N13" s="111">
        <v>42</v>
      </c>
      <c r="O13" s="205">
        <v>76.92</v>
      </c>
      <c r="P13" s="205">
        <v>83.33</v>
      </c>
      <c r="Q13" s="205">
        <v>54.55</v>
      </c>
      <c r="R13" s="206">
        <v>75</v>
      </c>
      <c r="S13" s="206">
        <v>75</v>
      </c>
      <c r="T13" s="206">
        <v>75</v>
      </c>
      <c r="U13" s="332">
        <v>16.670000000000002</v>
      </c>
      <c r="V13" s="332">
        <v>66.67</v>
      </c>
      <c r="W13" s="332"/>
      <c r="X13" s="336"/>
      <c r="Y13" s="112">
        <v>79</v>
      </c>
      <c r="Z13" s="205">
        <v>100</v>
      </c>
      <c r="AA13" s="207">
        <v>100</v>
      </c>
      <c r="AB13" s="207">
        <v>90.91</v>
      </c>
      <c r="AC13" s="206">
        <v>100</v>
      </c>
      <c r="AD13" s="206">
        <v>100</v>
      </c>
      <c r="AE13" s="206">
        <v>100</v>
      </c>
      <c r="AF13" s="332">
        <v>66.67</v>
      </c>
      <c r="AG13" s="332">
        <v>100</v>
      </c>
      <c r="AH13" s="332"/>
      <c r="AI13" s="332"/>
      <c r="AJ13" s="344">
        <v>96.1</v>
      </c>
      <c r="AK13" s="205">
        <v>100</v>
      </c>
      <c r="AL13" s="205">
        <v>100</v>
      </c>
      <c r="AM13" s="205">
        <v>100</v>
      </c>
      <c r="AN13" s="206">
        <v>100</v>
      </c>
      <c r="AO13" s="206">
        <v>100</v>
      </c>
      <c r="AP13" s="206">
        <v>100</v>
      </c>
      <c r="AQ13" s="332">
        <v>100</v>
      </c>
      <c r="AR13" s="332">
        <v>100</v>
      </c>
      <c r="AS13" s="332"/>
      <c r="AT13" s="336"/>
      <c r="AU13" s="345">
        <v>99.4</v>
      </c>
      <c r="AV13" s="205">
        <v>100</v>
      </c>
      <c r="AW13" s="205">
        <v>100</v>
      </c>
      <c r="AX13" s="205">
        <v>100</v>
      </c>
      <c r="AY13" s="206">
        <v>100</v>
      </c>
      <c r="AZ13" s="206">
        <v>100</v>
      </c>
      <c r="BA13" s="206">
        <v>100</v>
      </c>
      <c r="BB13" s="332">
        <v>100</v>
      </c>
      <c r="BC13" s="332">
        <v>100</v>
      </c>
      <c r="BD13" s="332"/>
      <c r="BE13" s="343"/>
      <c r="BF13" s="342"/>
      <c r="BG13" s="205">
        <v>41.54</v>
      </c>
      <c r="BH13" s="208">
        <v>40</v>
      </c>
      <c r="BI13" s="208">
        <v>34.549999999999997</v>
      </c>
      <c r="BJ13" s="209">
        <v>39.17</v>
      </c>
      <c r="BK13" s="209">
        <v>38.33</v>
      </c>
      <c r="BL13" s="209">
        <v>38.33</v>
      </c>
      <c r="BM13" s="209">
        <v>28.33</v>
      </c>
      <c r="BN13" s="209">
        <v>36.67</v>
      </c>
      <c r="BO13" s="209"/>
      <c r="BP13" s="343"/>
      <c r="BQ13" s="40"/>
      <c r="BR13" s="40"/>
      <c r="BS13" s="40"/>
      <c r="BT13" s="40"/>
      <c r="BU13" s="40"/>
      <c r="BV13" s="40"/>
      <c r="BW13" s="40"/>
      <c r="BX13" s="40"/>
      <c r="BY13" s="40"/>
    </row>
    <row r="14" spans="1:86" x14ac:dyDescent="0.25">
      <c r="A14" s="5" t="s">
        <v>10</v>
      </c>
      <c r="B14" s="194">
        <v>13</v>
      </c>
      <c r="C14" s="113">
        <v>27</v>
      </c>
      <c r="D14" s="205">
        <v>60</v>
      </c>
      <c r="E14" s="205">
        <v>30.77</v>
      </c>
      <c r="F14" s="205">
        <v>13.33</v>
      </c>
      <c r="G14" s="206">
        <v>30.77</v>
      </c>
      <c r="H14" s="206">
        <v>7.69</v>
      </c>
      <c r="I14" s="206">
        <v>23.08</v>
      </c>
      <c r="J14" s="332">
        <v>23.08</v>
      </c>
      <c r="K14" s="332">
        <v>23.08</v>
      </c>
      <c r="L14" s="110"/>
      <c r="M14" s="115"/>
      <c r="N14" s="111">
        <v>56.9</v>
      </c>
      <c r="O14" s="205">
        <v>100</v>
      </c>
      <c r="P14" s="205">
        <v>76.92</v>
      </c>
      <c r="Q14" s="205">
        <v>33.33</v>
      </c>
      <c r="R14" s="206">
        <v>30.77</v>
      </c>
      <c r="S14" s="206">
        <v>38.46</v>
      </c>
      <c r="T14" s="206">
        <v>46.15</v>
      </c>
      <c r="U14" s="332">
        <v>46.15</v>
      </c>
      <c r="V14" s="332">
        <v>46.15</v>
      </c>
      <c r="W14" s="332"/>
      <c r="X14" s="336"/>
      <c r="Y14" s="112">
        <v>82.2</v>
      </c>
      <c r="Z14" s="205">
        <v>100</v>
      </c>
      <c r="AA14" s="207">
        <v>100</v>
      </c>
      <c r="AB14" s="207">
        <v>73.33</v>
      </c>
      <c r="AC14" s="206">
        <v>69.23</v>
      </c>
      <c r="AD14" s="206">
        <v>61.54</v>
      </c>
      <c r="AE14" s="206">
        <v>69.23</v>
      </c>
      <c r="AF14" s="332">
        <v>69.23</v>
      </c>
      <c r="AG14" s="332">
        <v>69.23</v>
      </c>
      <c r="AH14" s="332"/>
      <c r="AI14" s="332"/>
      <c r="AJ14" s="344">
        <v>95.2</v>
      </c>
      <c r="AK14" s="205">
        <v>100</v>
      </c>
      <c r="AL14" s="205">
        <v>100</v>
      </c>
      <c r="AM14" s="205">
        <v>86.67</v>
      </c>
      <c r="AN14" s="206">
        <v>92.31</v>
      </c>
      <c r="AO14" s="206">
        <v>84.62</v>
      </c>
      <c r="AP14" s="206">
        <v>92.31</v>
      </c>
      <c r="AQ14" s="332">
        <v>92.31</v>
      </c>
      <c r="AR14" s="332">
        <v>92.31</v>
      </c>
      <c r="AS14" s="332"/>
      <c r="AT14" s="336"/>
      <c r="AU14" s="345">
        <v>99.2</v>
      </c>
      <c r="AV14" s="205">
        <v>100</v>
      </c>
      <c r="AW14" s="205">
        <v>100</v>
      </c>
      <c r="AX14" s="205">
        <v>93.33</v>
      </c>
      <c r="AY14" s="206">
        <v>100</v>
      </c>
      <c r="AZ14" s="206">
        <v>100</v>
      </c>
      <c r="BA14" s="206">
        <v>100</v>
      </c>
      <c r="BB14" s="332">
        <v>100</v>
      </c>
      <c r="BC14" s="332">
        <v>100</v>
      </c>
      <c r="BD14" s="332"/>
      <c r="BE14" s="343"/>
      <c r="BF14" s="342"/>
      <c r="BG14" s="205">
        <v>46</v>
      </c>
      <c r="BH14" s="208">
        <v>40.770000000000003</v>
      </c>
      <c r="BI14" s="208">
        <v>30</v>
      </c>
      <c r="BJ14" s="209">
        <v>32.31</v>
      </c>
      <c r="BK14" s="209">
        <v>29.23</v>
      </c>
      <c r="BL14" s="209">
        <v>33.08</v>
      </c>
      <c r="BM14" s="209">
        <v>33.08</v>
      </c>
      <c r="BN14" s="209">
        <v>33.08</v>
      </c>
      <c r="BO14" s="209"/>
      <c r="BP14" s="343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6" x14ac:dyDescent="0.25">
      <c r="A15" s="5" t="s">
        <v>11</v>
      </c>
      <c r="B15" s="194">
        <v>26</v>
      </c>
      <c r="C15" s="113">
        <v>24</v>
      </c>
      <c r="D15" s="205">
        <v>16.13</v>
      </c>
      <c r="E15" s="205">
        <v>38.46</v>
      </c>
      <c r="F15" s="205">
        <v>3.33</v>
      </c>
      <c r="G15" s="206">
        <v>11.54</v>
      </c>
      <c r="H15" s="206">
        <v>3.85</v>
      </c>
      <c r="I15" s="206">
        <v>11.54</v>
      </c>
      <c r="J15" s="332">
        <v>12.5</v>
      </c>
      <c r="K15" s="332">
        <v>12.5</v>
      </c>
      <c r="L15" s="110"/>
      <c r="M15" s="115"/>
      <c r="N15" s="111">
        <v>55.6</v>
      </c>
      <c r="O15" s="205">
        <v>48.39</v>
      </c>
      <c r="P15" s="205">
        <v>92.31</v>
      </c>
      <c r="Q15" s="205">
        <v>43.33</v>
      </c>
      <c r="R15" s="206">
        <v>53.85</v>
      </c>
      <c r="S15" s="206">
        <v>30.77</v>
      </c>
      <c r="T15" s="206">
        <v>57.69</v>
      </c>
      <c r="U15" s="332">
        <v>62.5</v>
      </c>
      <c r="V15" s="332">
        <v>62.5</v>
      </c>
      <c r="W15" s="332"/>
      <c r="X15" s="336"/>
      <c r="Y15" s="112">
        <v>82.6</v>
      </c>
      <c r="Z15" s="205">
        <v>90.32</v>
      </c>
      <c r="AA15" s="207">
        <v>100</v>
      </c>
      <c r="AB15" s="207">
        <v>66.67</v>
      </c>
      <c r="AC15" s="206">
        <v>100</v>
      </c>
      <c r="AD15" s="206">
        <v>69.23</v>
      </c>
      <c r="AE15" s="206">
        <v>100</v>
      </c>
      <c r="AF15" s="332">
        <v>95.83</v>
      </c>
      <c r="AG15" s="332">
        <v>95.83</v>
      </c>
      <c r="AH15" s="332"/>
      <c r="AI15" s="332"/>
      <c r="AJ15" s="344">
        <v>95.8</v>
      </c>
      <c r="AK15" s="205">
        <v>100</v>
      </c>
      <c r="AL15" s="205">
        <v>100</v>
      </c>
      <c r="AM15" s="205">
        <v>90</v>
      </c>
      <c r="AN15" s="206">
        <v>100</v>
      </c>
      <c r="AO15" s="206">
        <v>92.31</v>
      </c>
      <c r="AP15" s="206">
        <v>100</v>
      </c>
      <c r="AQ15" s="332">
        <v>100</v>
      </c>
      <c r="AR15" s="332">
        <v>100</v>
      </c>
      <c r="AS15" s="332"/>
      <c r="AT15" s="336"/>
      <c r="AU15" s="345">
        <v>99.1</v>
      </c>
      <c r="AV15" s="205">
        <v>100</v>
      </c>
      <c r="AW15" s="205">
        <v>100</v>
      </c>
      <c r="AX15" s="205">
        <v>96.67</v>
      </c>
      <c r="AY15" s="206">
        <v>100</v>
      </c>
      <c r="AZ15" s="206">
        <v>96.15</v>
      </c>
      <c r="BA15" s="206">
        <v>100</v>
      </c>
      <c r="BB15" s="332">
        <v>100</v>
      </c>
      <c r="BC15" s="332">
        <v>100</v>
      </c>
      <c r="BD15" s="332"/>
      <c r="BE15" s="343"/>
      <c r="BF15" s="342"/>
      <c r="BG15" s="205">
        <v>35.479999999999997</v>
      </c>
      <c r="BH15" s="208">
        <v>43.46</v>
      </c>
      <c r="BI15" s="208">
        <v>30</v>
      </c>
      <c r="BJ15" s="209">
        <v>36.54</v>
      </c>
      <c r="BK15" s="209">
        <v>29.23</v>
      </c>
      <c r="BL15" s="209">
        <v>36.92</v>
      </c>
      <c r="BM15" s="209">
        <v>37.08</v>
      </c>
      <c r="BN15" s="209">
        <v>37.08</v>
      </c>
      <c r="BO15" s="209"/>
      <c r="BP15" s="343"/>
      <c r="BQ15" s="40"/>
      <c r="BR15" s="40"/>
      <c r="BS15" s="40"/>
      <c r="BT15" s="40"/>
      <c r="BU15" s="40"/>
      <c r="BV15" s="40"/>
      <c r="BW15" s="40"/>
      <c r="BX15" s="40"/>
      <c r="BY15" s="40"/>
    </row>
    <row r="16" spans="1:86" x14ac:dyDescent="0.25">
      <c r="A16" s="24" t="s">
        <v>19</v>
      </c>
      <c r="B16" s="193">
        <v>14</v>
      </c>
      <c r="C16" s="188">
        <v>19</v>
      </c>
      <c r="D16" s="105">
        <v>71.430000000000007</v>
      </c>
      <c r="E16" s="105">
        <v>0</v>
      </c>
      <c r="F16" s="105">
        <v>41.18</v>
      </c>
      <c r="G16" s="106">
        <v>28.57</v>
      </c>
      <c r="H16" s="106">
        <v>28.57</v>
      </c>
      <c r="I16" s="106">
        <v>28.57</v>
      </c>
      <c r="J16" s="331">
        <v>23.08</v>
      </c>
      <c r="K16" s="331">
        <v>30.77</v>
      </c>
      <c r="L16" s="107"/>
      <c r="M16" s="117"/>
      <c r="N16" s="116">
        <v>46.6</v>
      </c>
      <c r="O16" s="105">
        <v>100</v>
      </c>
      <c r="P16" s="105">
        <v>50</v>
      </c>
      <c r="Q16" s="105">
        <v>58.82</v>
      </c>
      <c r="R16" s="106">
        <v>64.290000000000006</v>
      </c>
      <c r="S16" s="106">
        <v>50</v>
      </c>
      <c r="T16" s="106">
        <v>57.14</v>
      </c>
      <c r="U16" s="331">
        <v>38.46</v>
      </c>
      <c r="V16" s="331">
        <v>53.85</v>
      </c>
      <c r="W16" s="331"/>
      <c r="X16" s="335"/>
      <c r="Y16" s="112">
        <v>72</v>
      </c>
      <c r="Z16" s="205">
        <v>100</v>
      </c>
      <c r="AA16" s="207">
        <v>100</v>
      </c>
      <c r="AB16" s="207">
        <v>76.47</v>
      </c>
      <c r="AC16" s="206">
        <v>85.71</v>
      </c>
      <c r="AD16" s="206">
        <v>71.430000000000007</v>
      </c>
      <c r="AE16" s="206">
        <v>78.569999999999993</v>
      </c>
      <c r="AF16" s="332">
        <v>76.92</v>
      </c>
      <c r="AG16" s="332">
        <v>76.92</v>
      </c>
      <c r="AH16" s="332"/>
      <c r="AI16" s="332"/>
      <c r="AJ16" s="344">
        <v>88.6</v>
      </c>
      <c r="AK16" s="205">
        <v>100</v>
      </c>
      <c r="AL16" s="205">
        <v>100</v>
      </c>
      <c r="AM16" s="205">
        <v>82.35</v>
      </c>
      <c r="AN16" s="206">
        <v>100</v>
      </c>
      <c r="AO16" s="206">
        <v>85.71</v>
      </c>
      <c r="AP16" s="206">
        <v>100</v>
      </c>
      <c r="AQ16" s="332">
        <v>92.31</v>
      </c>
      <c r="AR16" s="332">
        <v>92.31</v>
      </c>
      <c r="AS16" s="332"/>
      <c r="AT16" s="336"/>
      <c r="AU16" s="188">
        <v>97.3</v>
      </c>
      <c r="AV16" s="205">
        <v>100</v>
      </c>
      <c r="AW16" s="105">
        <v>100</v>
      </c>
      <c r="AX16" s="105">
        <v>88.24</v>
      </c>
      <c r="AY16" s="106">
        <v>100</v>
      </c>
      <c r="AZ16" s="106">
        <v>100</v>
      </c>
      <c r="BA16" s="106">
        <v>100</v>
      </c>
      <c r="BB16" s="331">
        <v>92.31</v>
      </c>
      <c r="BC16" s="331">
        <v>100</v>
      </c>
      <c r="BD16" s="331"/>
      <c r="BE16" s="343"/>
      <c r="BF16" s="342"/>
      <c r="BG16" s="105">
        <v>50</v>
      </c>
      <c r="BH16" s="57">
        <v>35</v>
      </c>
      <c r="BI16" s="57">
        <v>34.71</v>
      </c>
      <c r="BJ16" s="58">
        <v>37.86</v>
      </c>
      <c r="BK16" s="58">
        <v>35</v>
      </c>
      <c r="BL16" s="58">
        <v>36.43</v>
      </c>
      <c r="BM16" s="58">
        <v>34.619999999999997</v>
      </c>
      <c r="BN16" s="58">
        <v>35.380000000000003</v>
      </c>
      <c r="BO16" s="58"/>
      <c r="BP16" s="343"/>
      <c r="BQ16" s="40"/>
      <c r="BR16" s="40"/>
      <c r="BS16" s="40"/>
      <c r="BT16" s="40"/>
      <c r="BU16" s="40"/>
      <c r="BV16" s="40"/>
      <c r="BW16" s="40"/>
      <c r="BX16" s="40"/>
      <c r="BY16" s="40"/>
    </row>
    <row r="17" spans="1:77" x14ac:dyDescent="0.25">
      <c r="A17" s="196" t="s">
        <v>12</v>
      </c>
      <c r="B17" s="194">
        <v>22</v>
      </c>
      <c r="C17" s="189">
        <v>43.1</v>
      </c>
      <c r="D17" s="205">
        <v>29.41</v>
      </c>
      <c r="E17" s="205">
        <v>59.09</v>
      </c>
      <c r="F17" s="205">
        <v>12.9</v>
      </c>
      <c r="G17" s="206">
        <v>22.73</v>
      </c>
      <c r="H17" s="313">
        <v>9.09</v>
      </c>
      <c r="I17" s="333">
        <v>36.36</v>
      </c>
      <c r="J17" s="333">
        <v>22.73</v>
      </c>
      <c r="K17" s="332">
        <v>36.36</v>
      </c>
      <c r="L17" s="110"/>
      <c r="M17" s="115"/>
      <c r="N17" s="118">
        <v>65.2</v>
      </c>
      <c r="O17" s="205">
        <v>52.94</v>
      </c>
      <c r="P17" s="205">
        <v>72.73</v>
      </c>
      <c r="Q17" s="205">
        <v>25.81</v>
      </c>
      <c r="R17" s="206">
        <v>63.64</v>
      </c>
      <c r="S17" s="313">
        <v>27.27</v>
      </c>
      <c r="T17" s="337">
        <v>77.27</v>
      </c>
      <c r="U17" s="337">
        <v>31.82</v>
      </c>
      <c r="V17" s="332">
        <v>77.27</v>
      </c>
      <c r="W17" s="332"/>
      <c r="X17" s="336"/>
      <c r="Y17" s="112">
        <v>81.5</v>
      </c>
      <c r="Z17" s="205">
        <v>82.35</v>
      </c>
      <c r="AA17" s="207">
        <v>100</v>
      </c>
      <c r="AB17" s="207">
        <v>54.84</v>
      </c>
      <c r="AC17" s="206">
        <v>100</v>
      </c>
      <c r="AD17" s="206">
        <v>59.09</v>
      </c>
      <c r="AE17" s="206">
        <v>90.91</v>
      </c>
      <c r="AF17" s="337">
        <v>59.09</v>
      </c>
      <c r="AG17" s="332">
        <v>90.91</v>
      </c>
      <c r="AH17" s="332"/>
      <c r="AI17" s="332"/>
      <c r="AJ17" s="344">
        <v>92.5</v>
      </c>
      <c r="AK17" s="205">
        <v>94.12</v>
      </c>
      <c r="AL17" s="205">
        <v>100</v>
      </c>
      <c r="AM17" s="205">
        <v>74.19</v>
      </c>
      <c r="AN17" s="206">
        <v>100</v>
      </c>
      <c r="AO17" s="206">
        <v>90.91</v>
      </c>
      <c r="AP17" s="206">
        <v>100</v>
      </c>
      <c r="AQ17" s="332">
        <v>90.91</v>
      </c>
      <c r="AR17" s="332">
        <v>100</v>
      </c>
      <c r="AS17" s="332"/>
      <c r="AT17" s="336"/>
      <c r="AU17" s="345">
        <v>98.6</v>
      </c>
      <c r="AV17" s="205">
        <v>100</v>
      </c>
      <c r="AW17" s="205">
        <v>100</v>
      </c>
      <c r="AX17" s="205">
        <v>83.87</v>
      </c>
      <c r="AY17" s="206">
        <v>100</v>
      </c>
      <c r="AZ17" s="206">
        <v>100</v>
      </c>
      <c r="BA17" s="206">
        <v>100</v>
      </c>
      <c r="BB17" s="332">
        <v>100</v>
      </c>
      <c r="BC17" s="332">
        <v>100</v>
      </c>
      <c r="BD17" s="332"/>
      <c r="BE17" s="343"/>
      <c r="BF17" s="342"/>
      <c r="BG17" s="205">
        <v>36.47</v>
      </c>
      <c r="BH17" s="208">
        <v>44.55</v>
      </c>
      <c r="BI17" s="208">
        <v>25.16</v>
      </c>
      <c r="BJ17" s="209">
        <v>38.64</v>
      </c>
      <c r="BK17" s="209">
        <v>28.64</v>
      </c>
      <c r="BL17" s="209">
        <v>41.36</v>
      </c>
      <c r="BM17" s="209">
        <v>31.82</v>
      </c>
      <c r="BN17" s="209">
        <v>42.27</v>
      </c>
      <c r="BO17" s="209"/>
      <c r="BP17" s="343"/>
      <c r="BQ17" s="40"/>
      <c r="BR17" s="40"/>
      <c r="BS17" s="40"/>
      <c r="BT17" s="40"/>
      <c r="BU17" s="40"/>
      <c r="BV17" s="40"/>
      <c r="BW17" s="40"/>
      <c r="BX17" s="40"/>
      <c r="BY17" s="40"/>
    </row>
    <row r="18" spans="1:77" x14ac:dyDescent="0.25">
      <c r="A18" s="196" t="s">
        <v>13</v>
      </c>
      <c r="B18" s="194">
        <v>41</v>
      </c>
      <c r="C18" s="189">
        <v>11.1</v>
      </c>
      <c r="D18" s="205">
        <v>34.479999999999997</v>
      </c>
      <c r="E18" s="205">
        <v>43.9</v>
      </c>
      <c r="F18" s="205">
        <v>31.71</v>
      </c>
      <c r="G18" s="206">
        <v>36.590000000000003</v>
      </c>
      <c r="H18" s="206">
        <v>35</v>
      </c>
      <c r="I18" s="206">
        <v>35</v>
      </c>
      <c r="J18" s="332">
        <v>7.5</v>
      </c>
      <c r="K18" s="332">
        <v>32.5</v>
      </c>
      <c r="L18" s="110"/>
      <c r="M18" s="115"/>
      <c r="N18" s="118">
        <v>42</v>
      </c>
      <c r="O18" s="205">
        <v>79.31</v>
      </c>
      <c r="P18" s="205">
        <v>75.61</v>
      </c>
      <c r="Q18" s="205">
        <v>65.849999999999994</v>
      </c>
      <c r="R18" s="206">
        <v>80.489999999999995</v>
      </c>
      <c r="S18" s="206">
        <v>80</v>
      </c>
      <c r="T18" s="206">
        <v>80</v>
      </c>
      <c r="U18" s="332">
        <v>22.5</v>
      </c>
      <c r="V18" s="332">
        <v>67.5</v>
      </c>
      <c r="W18" s="332"/>
      <c r="X18" s="336"/>
      <c r="Y18" s="112">
        <v>79</v>
      </c>
      <c r="Z18" s="205">
        <v>96.55</v>
      </c>
      <c r="AA18" s="207">
        <v>100</v>
      </c>
      <c r="AB18" s="207">
        <v>90.24</v>
      </c>
      <c r="AC18" s="206">
        <v>95.12</v>
      </c>
      <c r="AD18" s="206">
        <v>100</v>
      </c>
      <c r="AE18" s="206">
        <v>100</v>
      </c>
      <c r="AF18" s="332">
        <v>40</v>
      </c>
      <c r="AG18" s="332">
        <v>95</v>
      </c>
      <c r="AH18" s="332"/>
      <c r="AI18" s="332"/>
      <c r="AJ18" s="344">
        <v>96.1</v>
      </c>
      <c r="AK18" s="205">
        <v>100</v>
      </c>
      <c r="AL18" s="205">
        <v>100</v>
      </c>
      <c r="AM18" s="205">
        <v>100</v>
      </c>
      <c r="AN18" s="206">
        <v>100</v>
      </c>
      <c r="AO18" s="206">
        <v>100</v>
      </c>
      <c r="AP18" s="206">
        <v>100</v>
      </c>
      <c r="AQ18" s="332">
        <v>62.5</v>
      </c>
      <c r="AR18" s="332">
        <v>100</v>
      </c>
      <c r="AS18" s="332"/>
      <c r="AT18" s="336"/>
      <c r="AU18" s="345">
        <v>99.4</v>
      </c>
      <c r="AV18" s="205">
        <v>100</v>
      </c>
      <c r="AW18" s="205">
        <v>100</v>
      </c>
      <c r="AX18" s="205">
        <v>100</v>
      </c>
      <c r="AY18" s="206">
        <v>100</v>
      </c>
      <c r="AZ18" s="206">
        <v>100</v>
      </c>
      <c r="BA18" s="206">
        <v>100</v>
      </c>
      <c r="BB18" s="332">
        <v>80</v>
      </c>
      <c r="BC18" s="332">
        <v>100</v>
      </c>
      <c r="BD18" s="332"/>
      <c r="BE18" s="343"/>
      <c r="BF18" s="342"/>
      <c r="BG18" s="205">
        <v>41.03</v>
      </c>
      <c r="BH18" s="208">
        <v>41.95</v>
      </c>
      <c r="BI18" s="208">
        <v>38.78</v>
      </c>
      <c r="BJ18" s="209">
        <v>41.22</v>
      </c>
      <c r="BK18" s="209">
        <v>41.5</v>
      </c>
      <c r="BL18" s="209">
        <v>41.5</v>
      </c>
      <c r="BM18" s="209">
        <v>21.25</v>
      </c>
      <c r="BN18" s="209">
        <v>39.5</v>
      </c>
      <c r="BO18" s="209"/>
      <c r="BP18" s="343"/>
      <c r="BQ18" s="40"/>
      <c r="BR18" s="40"/>
      <c r="BS18" s="40"/>
      <c r="BT18" s="40"/>
      <c r="BU18" s="40"/>
      <c r="BV18" s="40"/>
      <c r="BW18" s="40"/>
      <c r="BX18" s="40"/>
      <c r="BY18" s="40"/>
    </row>
    <row r="19" spans="1:77" x14ac:dyDescent="0.25">
      <c r="A19" s="5" t="s">
        <v>57</v>
      </c>
      <c r="B19" s="194">
        <v>4</v>
      </c>
      <c r="C19" s="189">
        <v>19.899999999999999</v>
      </c>
      <c r="D19" s="205">
        <v>0</v>
      </c>
      <c r="E19" s="205">
        <v>0</v>
      </c>
      <c r="F19" s="205">
        <v>0</v>
      </c>
      <c r="G19" s="206">
        <v>0</v>
      </c>
      <c r="H19" s="206">
        <v>0</v>
      </c>
      <c r="I19" s="206">
        <v>0</v>
      </c>
      <c r="J19" s="332">
        <v>0</v>
      </c>
      <c r="K19" s="332">
        <v>0</v>
      </c>
      <c r="L19" s="110"/>
      <c r="M19" s="115"/>
      <c r="N19" s="118">
        <v>45.3</v>
      </c>
      <c r="O19" s="205">
        <v>0</v>
      </c>
      <c r="P19" s="205">
        <v>100</v>
      </c>
      <c r="Q19" s="205">
        <v>25</v>
      </c>
      <c r="R19" s="206">
        <v>25</v>
      </c>
      <c r="S19" s="206">
        <v>0</v>
      </c>
      <c r="T19" s="206">
        <v>0</v>
      </c>
      <c r="U19" s="332">
        <v>25</v>
      </c>
      <c r="V19" s="332">
        <v>25</v>
      </c>
      <c r="W19" s="332"/>
      <c r="X19" s="336"/>
      <c r="Y19" s="112">
        <v>72.3</v>
      </c>
      <c r="Z19" s="205">
        <v>66.67</v>
      </c>
      <c r="AA19" s="207">
        <v>100</v>
      </c>
      <c r="AB19" s="207">
        <v>75</v>
      </c>
      <c r="AC19" s="206">
        <v>75</v>
      </c>
      <c r="AD19" s="206">
        <v>0</v>
      </c>
      <c r="AE19" s="206">
        <v>50</v>
      </c>
      <c r="AF19" s="332">
        <v>50</v>
      </c>
      <c r="AG19" s="332">
        <v>50</v>
      </c>
      <c r="AH19" s="332"/>
      <c r="AI19" s="332"/>
      <c r="AJ19" s="344">
        <v>91</v>
      </c>
      <c r="AK19" s="205">
        <v>100</v>
      </c>
      <c r="AL19" s="205">
        <v>100</v>
      </c>
      <c r="AM19" s="205">
        <v>100</v>
      </c>
      <c r="AN19" s="206">
        <v>100</v>
      </c>
      <c r="AO19" s="206">
        <v>0</v>
      </c>
      <c r="AP19" s="206">
        <v>100</v>
      </c>
      <c r="AQ19" s="332">
        <v>100</v>
      </c>
      <c r="AR19" s="332">
        <v>100</v>
      </c>
      <c r="AS19" s="332"/>
      <c r="AT19" s="336"/>
      <c r="AU19" s="345">
        <v>98.7</v>
      </c>
      <c r="AV19" s="205">
        <v>100</v>
      </c>
      <c r="AW19" s="205">
        <v>100</v>
      </c>
      <c r="AX19" s="205">
        <v>100</v>
      </c>
      <c r="AY19" s="206">
        <v>100</v>
      </c>
      <c r="AZ19" s="206">
        <v>0</v>
      </c>
      <c r="BA19" s="206">
        <v>100</v>
      </c>
      <c r="BB19" s="332">
        <v>100</v>
      </c>
      <c r="BC19" s="332">
        <v>100</v>
      </c>
      <c r="BD19" s="332"/>
      <c r="BE19" s="343"/>
      <c r="BF19" s="342"/>
      <c r="BG19" s="205">
        <v>26.67</v>
      </c>
      <c r="BH19" s="208">
        <v>40</v>
      </c>
      <c r="BI19" s="208">
        <v>30</v>
      </c>
      <c r="BJ19" s="209">
        <v>30</v>
      </c>
      <c r="BK19" s="209">
        <v>0</v>
      </c>
      <c r="BL19" s="209">
        <v>25</v>
      </c>
      <c r="BM19" s="209">
        <v>27.5</v>
      </c>
      <c r="BN19" s="209">
        <v>27.5</v>
      </c>
      <c r="BO19" s="209"/>
      <c r="BP19" s="343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1:77" x14ac:dyDescent="0.25">
      <c r="A20" s="5" t="s">
        <v>152</v>
      </c>
      <c r="B20" s="194">
        <v>16</v>
      </c>
      <c r="C20" s="189">
        <v>18.2</v>
      </c>
      <c r="D20" s="205">
        <v>28.57</v>
      </c>
      <c r="E20" s="205">
        <v>6.25</v>
      </c>
      <c r="F20" s="205">
        <v>0</v>
      </c>
      <c r="G20" s="206">
        <v>12.5</v>
      </c>
      <c r="H20" s="206">
        <v>0</v>
      </c>
      <c r="I20" s="206">
        <v>12.5</v>
      </c>
      <c r="J20" s="332">
        <v>0</v>
      </c>
      <c r="K20" s="332">
        <v>12.5</v>
      </c>
      <c r="L20" s="110"/>
      <c r="M20" s="115"/>
      <c r="N20" s="118">
        <v>43</v>
      </c>
      <c r="O20" s="205">
        <v>71.430000000000007</v>
      </c>
      <c r="P20" s="205">
        <v>50</v>
      </c>
      <c r="Q20" s="205">
        <v>20</v>
      </c>
      <c r="R20" s="206">
        <v>68.75</v>
      </c>
      <c r="S20" s="206">
        <v>0</v>
      </c>
      <c r="T20" s="206">
        <v>68.75</v>
      </c>
      <c r="U20" s="332">
        <v>0</v>
      </c>
      <c r="V20" s="332">
        <v>37.5</v>
      </c>
      <c r="W20" s="332"/>
      <c r="X20" s="336"/>
      <c r="Y20" s="112">
        <v>68.2</v>
      </c>
      <c r="Z20" s="205">
        <v>100</v>
      </c>
      <c r="AA20" s="207">
        <v>100</v>
      </c>
      <c r="AB20" s="207">
        <v>85</v>
      </c>
      <c r="AC20" s="206">
        <v>100</v>
      </c>
      <c r="AD20" s="206">
        <v>18.75</v>
      </c>
      <c r="AE20" s="206">
        <v>100</v>
      </c>
      <c r="AF20" s="332">
        <v>18.75</v>
      </c>
      <c r="AG20" s="332">
        <v>68.75</v>
      </c>
      <c r="AH20" s="332"/>
      <c r="AI20" s="332"/>
      <c r="AJ20" s="344">
        <v>86.6</v>
      </c>
      <c r="AK20" s="205">
        <v>100</v>
      </c>
      <c r="AL20" s="205">
        <v>100</v>
      </c>
      <c r="AM20" s="205">
        <v>100</v>
      </c>
      <c r="AN20" s="206">
        <v>100</v>
      </c>
      <c r="AO20" s="206">
        <v>56.25</v>
      </c>
      <c r="AP20" s="206">
        <v>100</v>
      </c>
      <c r="AQ20" s="332">
        <v>56.25</v>
      </c>
      <c r="AR20" s="332">
        <v>100</v>
      </c>
      <c r="AS20" s="332"/>
      <c r="AT20" s="336"/>
      <c r="AU20" s="345">
        <v>98.2</v>
      </c>
      <c r="AV20" s="217">
        <v>100</v>
      </c>
      <c r="AW20" s="205">
        <v>100</v>
      </c>
      <c r="AX20" s="205">
        <v>100</v>
      </c>
      <c r="AY20" s="206">
        <v>100</v>
      </c>
      <c r="AZ20" s="206">
        <v>93.75</v>
      </c>
      <c r="BA20" s="206">
        <v>100</v>
      </c>
      <c r="BB20" s="332">
        <v>93.75</v>
      </c>
      <c r="BC20" s="332">
        <v>100</v>
      </c>
      <c r="BD20" s="332"/>
      <c r="BE20" s="343"/>
      <c r="BF20" s="342"/>
      <c r="BG20" s="205">
        <v>41.43</v>
      </c>
      <c r="BH20" s="208">
        <v>35.619999999999997</v>
      </c>
      <c r="BI20" s="208">
        <v>30.5</v>
      </c>
      <c r="BJ20" s="209">
        <v>38.119999999999997</v>
      </c>
      <c r="BK20" s="209">
        <v>16.88</v>
      </c>
      <c r="BL20" s="209">
        <v>38.119999999999997</v>
      </c>
      <c r="BM20" s="209">
        <v>16.88</v>
      </c>
      <c r="BN20" s="209">
        <v>31.88</v>
      </c>
      <c r="BO20" s="209"/>
      <c r="BP20" s="343"/>
      <c r="BQ20" s="40"/>
      <c r="BR20" s="40"/>
      <c r="BS20" s="40"/>
      <c r="BT20" s="40"/>
      <c r="BU20" s="40"/>
      <c r="BV20" s="40"/>
      <c r="BW20" s="40"/>
      <c r="BX20" s="40"/>
      <c r="BY20" s="40"/>
    </row>
    <row r="21" spans="1:77" x14ac:dyDescent="0.25">
      <c r="A21" s="5" t="s">
        <v>14</v>
      </c>
      <c r="B21" s="194">
        <v>10</v>
      </c>
      <c r="C21" s="189">
        <v>29.3</v>
      </c>
      <c r="D21" s="205">
        <v>0</v>
      </c>
      <c r="E21" s="205">
        <v>10</v>
      </c>
      <c r="F21" s="205">
        <v>6.67</v>
      </c>
      <c r="G21" s="206">
        <v>0</v>
      </c>
      <c r="H21" s="206">
        <v>0</v>
      </c>
      <c r="I21" s="206">
        <v>0</v>
      </c>
      <c r="J21" s="332">
        <v>0</v>
      </c>
      <c r="K21" s="332">
        <v>0</v>
      </c>
      <c r="L21" s="110"/>
      <c r="M21" s="115"/>
      <c r="N21" s="118">
        <v>49.9</v>
      </c>
      <c r="O21" s="205">
        <v>20</v>
      </c>
      <c r="P21" s="205">
        <v>70</v>
      </c>
      <c r="Q21" s="205">
        <v>13.33</v>
      </c>
      <c r="R21" s="206">
        <v>60</v>
      </c>
      <c r="S21" s="206">
        <v>0</v>
      </c>
      <c r="T21" s="206">
        <v>0</v>
      </c>
      <c r="U21" s="332">
        <v>30</v>
      </c>
      <c r="V21" s="332">
        <v>10</v>
      </c>
      <c r="W21" s="332"/>
      <c r="X21" s="336"/>
      <c r="Y21" s="112">
        <v>69.5</v>
      </c>
      <c r="Z21" s="205">
        <v>40</v>
      </c>
      <c r="AA21" s="207">
        <v>100</v>
      </c>
      <c r="AB21" s="207">
        <v>53.33</v>
      </c>
      <c r="AC21" s="206">
        <v>80</v>
      </c>
      <c r="AD21" s="206">
        <v>20</v>
      </c>
      <c r="AE21" s="206">
        <v>90</v>
      </c>
      <c r="AF21" s="332">
        <v>60</v>
      </c>
      <c r="AG21" s="332">
        <v>70</v>
      </c>
      <c r="AH21" s="332"/>
      <c r="AI21" s="332"/>
      <c r="AJ21" s="344">
        <v>85.9</v>
      </c>
      <c r="AK21" s="205">
        <v>60</v>
      </c>
      <c r="AL21" s="205">
        <v>100</v>
      </c>
      <c r="AM21" s="205">
        <v>80</v>
      </c>
      <c r="AN21" s="206">
        <v>100</v>
      </c>
      <c r="AO21" s="206">
        <v>60</v>
      </c>
      <c r="AP21" s="206">
        <v>100</v>
      </c>
      <c r="AQ21" s="332">
        <v>80</v>
      </c>
      <c r="AR21" s="332">
        <v>100</v>
      </c>
      <c r="AS21" s="332"/>
      <c r="AT21" s="336"/>
      <c r="AU21" s="345">
        <v>95.8</v>
      </c>
      <c r="AV21" s="217">
        <v>100</v>
      </c>
      <c r="AW21" s="205">
        <v>100</v>
      </c>
      <c r="AX21" s="205">
        <v>86.67</v>
      </c>
      <c r="AY21" s="206">
        <v>100</v>
      </c>
      <c r="AZ21" s="206">
        <v>100</v>
      </c>
      <c r="BA21" s="206">
        <v>100</v>
      </c>
      <c r="BB21" s="332">
        <v>100</v>
      </c>
      <c r="BC21" s="332">
        <v>100</v>
      </c>
      <c r="BD21" s="332"/>
      <c r="BE21" s="343"/>
      <c r="BF21" s="342"/>
      <c r="BG21" s="205">
        <v>22</v>
      </c>
      <c r="BH21" s="208">
        <v>38</v>
      </c>
      <c r="BI21" s="208">
        <v>24</v>
      </c>
      <c r="BJ21" s="209">
        <v>34</v>
      </c>
      <c r="BK21" s="209">
        <v>18</v>
      </c>
      <c r="BL21" s="209">
        <v>29</v>
      </c>
      <c r="BM21" s="209">
        <v>27</v>
      </c>
      <c r="BN21" s="209">
        <v>28</v>
      </c>
      <c r="BO21" s="209"/>
      <c r="BP21" s="343"/>
      <c r="BQ21" s="40"/>
      <c r="BR21" s="40"/>
      <c r="BS21" s="40"/>
      <c r="BT21" s="40"/>
      <c r="BU21" s="40"/>
      <c r="BV21" s="40"/>
      <c r="BW21" s="40"/>
      <c r="BX21" s="40"/>
      <c r="BY21" s="40"/>
    </row>
    <row r="22" spans="1:77" x14ac:dyDescent="0.25">
      <c r="A22" s="5" t="s">
        <v>17</v>
      </c>
      <c r="B22" s="194">
        <v>24</v>
      </c>
      <c r="C22" s="189">
        <v>18.3</v>
      </c>
      <c r="D22" s="205">
        <v>19.23</v>
      </c>
      <c r="E22" s="205">
        <v>37.5</v>
      </c>
      <c r="F22" s="205">
        <v>0</v>
      </c>
      <c r="G22" s="206">
        <v>4.17</v>
      </c>
      <c r="H22" s="206">
        <v>12.5</v>
      </c>
      <c r="I22" s="206">
        <v>4.17</v>
      </c>
      <c r="J22" s="332">
        <v>26.09</v>
      </c>
      <c r="K22" s="332">
        <v>8.6999999999999993</v>
      </c>
      <c r="L22" s="110"/>
      <c r="M22" s="115"/>
      <c r="N22" s="118">
        <v>45.8</v>
      </c>
      <c r="O22" s="205">
        <v>57.69</v>
      </c>
      <c r="P22" s="205">
        <v>95.83</v>
      </c>
      <c r="Q22" s="205">
        <v>13.89</v>
      </c>
      <c r="R22" s="206">
        <v>33.33</v>
      </c>
      <c r="S22" s="206">
        <v>45.83</v>
      </c>
      <c r="T22" s="206">
        <v>41.67</v>
      </c>
      <c r="U22" s="332">
        <v>56.52</v>
      </c>
      <c r="V22" s="332">
        <v>47.83</v>
      </c>
      <c r="W22" s="332"/>
      <c r="X22" s="336"/>
      <c r="Y22" s="119">
        <v>73.7</v>
      </c>
      <c r="Z22" s="205">
        <v>96.15</v>
      </c>
      <c r="AA22" s="207">
        <v>100</v>
      </c>
      <c r="AB22" s="207">
        <v>38.89</v>
      </c>
      <c r="AC22" s="206">
        <v>75</v>
      </c>
      <c r="AD22" s="206">
        <v>70.83</v>
      </c>
      <c r="AE22" s="206">
        <v>83.33</v>
      </c>
      <c r="AF22" s="332">
        <v>78.260000000000005</v>
      </c>
      <c r="AG22" s="332">
        <v>73.91</v>
      </c>
      <c r="AH22" s="332"/>
      <c r="AI22" s="332"/>
      <c r="AJ22" s="344">
        <v>90.7</v>
      </c>
      <c r="AK22" s="205">
        <v>96.15</v>
      </c>
      <c r="AL22" s="205">
        <v>100</v>
      </c>
      <c r="AM22" s="205">
        <v>63.89</v>
      </c>
      <c r="AN22" s="206">
        <v>100</v>
      </c>
      <c r="AO22" s="206">
        <v>91.67</v>
      </c>
      <c r="AP22" s="206">
        <v>100</v>
      </c>
      <c r="AQ22" s="332">
        <v>82.61</v>
      </c>
      <c r="AR22" s="332">
        <v>91.3</v>
      </c>
      <c r="AS22" s="332"/>
      <c r="AT22" s="336"/>
      <c r="AU22" s="345">
        <v>97.2</v>
      </c>
      <c r="AV22" s="217">
        <v>96.15</v>
      </c>
      <c r="AW22" s="205">
        <v>100</v>
      </c>
      <c r="AX22" s="205">
        <v>86.11</v>
      </c>
      <c r="AY22" s="206">
        <v>100</v>
      </c>
      <c r="AZ22" s="206">
        <v>100</v>
      </c>
      <c r="BA22" s="206">
        <v>100</v>
      </c>
      <c r="BB22" s="332">
        <v>95.65</v>
      </c>
      <c r="BC22" s="332">
        <v>100</v>
      </c>
      <c r="BD22" s="332"/>
      <c r="BE22" s="343"/>
      <c r="BF22" s="342"/>
      <c r="BG22" s="205">
        <v>36.92</v>
      </c>
      <c r="BH22" s="208">
        <v>43.33</v>
      </c>
      <c r="BI22" s="208">
        <v>19.73</v>
      </c>
      <c r="BJ22" s="209">
        <v>31.25</v>
      </c>
      <c r="BK22" s="209">
        <v>32.08</v>
      </c>
      <c r="BL22" s="209">
        <v>32.92</v>
      </c>
      <c r="BM22" s="209">
        <v>34.35</v>
      </c>
      <c r="BN22" s="209">
        <v>32.17</v>
      </c>
      <c r="BO22" s="209"/>
      <c r="BP22" s="343"/>
      <c r="BQ22" s="40"/>
      <c r="BR22" s="40"/>
      <c r="BS22" s="40"/>
      <c r="BT22" s="40"/>
      <c r="BU22" s="40"/>
      <c r="BV22" s="40"/>
      <c r="BW22" s="40"/>
      <c r="BX22" s="40"/>
      <c r="BY22" s="40"/>
    </row>
    <row r="23" spans="1:77" s="40" customFormat="1" x14ac:dyDescent="0.25">
      <c r="A23" s="5" t="s">
        <v>18</v>
      </c>
      <c r="B23" s="194">
        <v>39</v>
      </c>
      <c r="C23" s="189">
        <v>19.100000000000001</v>
      </c>
      <c r="D23" s="205">
        <v>20</v>
      </c>
      <c r="E23" s="205">
        <v>38.46</v>
      </c>
      <c r="F23" s="205">
        <v>20</v>
      </c>
      <c r="G23" s="206">
        <v>20.51</v>
      </c>
      <c r="H23" s="206">
        <v>2.56</v>
      </c>
      <c r="I23" s="206">
        <v>10.26</v>
      </c>
      <c r="J23" s="332">
        <v>13.16</v>
      </c>
      <c r="K23" s="332">
        <v>18.420000000000002</v>
      </c>
      <c r="L23" s="110"/>
      <c r="M23" s="115"/>
      <c r="N23" s="118">
        <v>49.8</v>
      </c>
      <c r="O23" s="205">
        <v>48</v>
      </c>
      <c r="P23" s="205">
        <v>82.05</v>
      </c>
      <c r="Q23" s="205">
        <v>51.11</v>
      </c>
      <c r="R23" s="206">
        <v>43.59</v>
      </c>
      <c r="S23" s="206">
        <v>12.82</v>
      </c>
      <c r="T23" s="206">
        <v>46.15</v>
      </c>
      <c r="U23" s="332">
        <v>15.79</v>
      </c>
      <c r="V23" s="332">
        <v>42.11</v>
      </c>
      <c r="W23" s="332"/>
      <c r="X23" s="336"/>
      <c r="Y23" s="112">
        <v>77.7</v>
      </c>
      <c r="Z23" s="205">
        <v>88</v>
      </c>
      <c r="AA23" s="207">
        <v>100</v>
      </c>
      <c r="AB23" s="207">
        <v>82.22</v>
      </c>
      <c r="AC23" s="206">
        <v>87.18</v>
      </c>
      <c r="AD23" s="206">
        <v>41.03</v>
      </c>
      <c r="AE23" s="206">
        <v>71.790000000000006</v>
      </c>
      <c r="AF23" s="332">
        <v>34.21</v>
      </c>
      <c r="AG23" s="332">
        <v>63.16</v>
      </c>
      <c r="AH23" s="332"/>
      <c r="AI23" s="332"/>
      <c r="AJ23" s="344">
        <v>92.8</v>
      </c>
      <c r="AK23" s="205">
        <v>100</v>
      </c>
      <c r="AL23" s="205">
        <v>100</v>
      </c>
      <c r="AM23" s="205">
        <v>86.67</v>
      </c>
      <c r="AN23" s="206">
        <v>97.44</v>
      </c>
      <c r="AO23" s="206">
        <v>71.790000000000006</v>
      </c>
      <c r="AP23" s="206">
        <v>94.87</v>
      </c>
      <c r="AQ23" s="332">
        <v>65.790000000000006</v>
      </c>
      <c r="AR23" s="332">
        <v>81.58</v>
      </c>
      <c r="AS23" s="332"/>
      <c r="AT23" s="336"/>
      <c r="AU23" s="345">
        <v>98</v>
      </c>
      <c r="AV23" s="217">
        <v>100</v>
      </c>
      <c r="AW23" s="205">
        <v>100</v>
      </c>
      <c r="AX23" s="205">
        <v>95.56</v>
      </c>
      <c r="AY23" s="206">
        <v>97.44</v>
      </c>
      <c r="AZ23" s="206">
        <v>100</v>
      </c>
      <c r="BA23" s="206">
        <v>100</v>
      </c>
      <c r="BB23" s="332">
        <v>71.05</v>
      </c>
      <c r="BC23" s="332">
        <v>97.37</v>
      </c>
      <c r="BD23" s="332"/>
      <c r="BE23" s="343"/>
      <c r="BF23" s="342"/>
      <c r="BG23" s="205">
        <v>36.4</v>
      </c>
      <c r="BH23" s="208">
        <v>43.08</v>
      </c>
      <c r="BI23" s="208">
        <v>33.56</v>
      </c>
      <c r="BJ23" s="209">
        <v>34.619999999999997</v>
      </c>
      <c r="BK23" s="209">
        <v>22.82</v>
      </c>
      <c r="BL23" s="209">
        <v>32.31</v>
      </c>
      <c r="BM23" s="209">
        <v>20.260000000000002</v>
      </c>
      <c r="BN23" s="209">
        <v>30.26</v>
      </c>
      <c r="BO23" s="209"/>
      <c r="BP23" s="343"/>
    </row>
    <row r="24" spans="1:77" s="40" customFormat="1" ht="15.75" thickBot="1" x14ac:dyDescent="0.3">
      <c r="A24" s="85" t="s">
        <v>153</v>
      </c>
      <c r="B24" s="195">
        <v>6</v>
      </c>
      <c r="C24" s="190">
        <v>16.600000000000001</v>
      </c>
      <c r="D24" s="51" t="s">
        <v>58</v>
      </c>
      <c r="E24" s="121">
        <v>16.670000000000002</v>
      </c>
      <c r="F24" s="121">
        <v>14.29</v>
      </c>
      <c r="G24" s="122">
        <v>16.670000000000002</v>
      </c>
      <c r="H24" s="122">
        <v>0</v>
      </c>
      <c r="I24" s="122">
        <v>16.670000000000002</v>
      </c>
      <c r="J24" s="334">
        <v>16.670000000000002</v>
      </c>
      <c r="K24" s="334">
        <v>16.670000000000002</v>
      </c>
      <c r="L24" s="123"/>
      <c r="M24" s="124"/>
      <c r="N24" s="120">
        <v>47.4</v>
      </c>
      <c r="O24" s="51" t="s">
        <v>58</v>
      </c>
      <c r="P24" s="121">
        <v>50</v>
      </c>
      <c r="Q24" s="121">
        <v>42.86</v>
      </c>
      <c r="R24" s="122">
        <v>50</v>
      </c>
      <c r="S24" s="122">
        <v>33.33</v>
      </c>
      <c r="T24" s="122">
        <v>50</v>
      </c>
      <c r="U24" s="334">
        <v>50</v>
      </c>
      <c r="V24" s="334">
        <v>50</v>
      </c>
      <c r="W24" s="334"/>
      <c r="X24" s="338"/>
      <c r="Y24" s="125">
        <v>78.3</v>
      </c>
      <c r="Z24" s="51" t="s">
        <v>58</v>
      </c>
      <c r="AA24" s="126">
        <v>100</v>
      </c>
      <c r="AB24" s="126">
        <v>100</v>
      </c>
      <c r="AC24" s="122">
        <v>100</v>
      </c>
      <c r="AD24" s="122">
        <v>50</v>
      </c>
      <c r="AE24" s="122">
        <v>100</v>
      </c>
      <c r="AF24" s="334">
        <v>100</v>
      </c>
      <c r="AG24" s="334">
        <v>100</v>
      </c>
      <c r="AH24" s="334"/>
      <c r="AI24" s="334"/>
      <c r="AJ24" s="346">
        <v>95.1</v>
      </c>
      <c r="AK24" s="51" t="s">
        <v>58</v>
      </c>
      <c r="AL24" s="121">
        <v>100</v>
      </c>
      <c r="AM24" s="121">
        <v>100</v>
      </c>
      <c r="AN24" s="122">
        <v>100</v>
      </c>
      <c r="AO24" s="122">
        <v>100</v>
      </c>
      <c r="AP24" s="122">
        <v>100</v>
      </c>
      <c r="AQ24" s="334">
        <v>100</v>
      </c>
      <c r="AR24" s="334">
        <v>100</v>
      </c>
      <c r="AS24" s="334"/>
      <c r="AT24" s="338"/>
      <c r="AU24" s="347">
        <v>99.5</v>
      </c>
      <c r="AV24" s="51" t="s">
        <v>58</v>
      </c>
      <c r="AW24" s="121">
        <v>100</v>
      </c>
      <c r="AX24" s="121">
        <v>100</v>
      </c>
      <c r="AY24" s="122">
        <v>100</v>
      </c>
      <c r="AZ24" s="122">
        <v>100</v>
      </c>
      <c r="BA24" s="122">
        <v>100</v>
      </c>
      <c r="BB24" s="334">
        <v>100</v>
      </c>
      <c r="BC24" s="334">
        <v>100</v>
      </c>
      <c r="BD24" s="334"/>
      <c r="BE24" s="348"/>
      <c r="BF24" s="349"/>
      <c r="BG24" s="51" t="s">
        <v>58</v>
      </c>
      <c r="BH24" s="88">
        <v>36.67</v>
      </c>
      <c r="BI24" s="88">
        <v>35.71</v>
      </c>
      <c r="BJ24" s="89">
        <v>36.67</v>
      </c>
      <c r="BK24" s="89">
        <v>28.33</v>
      </c>
      <c r="BL24" s="89">
        <v>36.67</v>
      </c>
      <c r="BM24" s="89">
        <v>36.67</v>
      </c>
      <c r="BN24" s="89">
        <v>36.67</v>
      </c>
      <c r="BO24" s="89"/>
      <c r="BP24" s="348"/>
    </row>
    <row r="25" spans="1:77" ht="15.75" thickBot="1" x14ac:dyDescent="0.3">
      <c r="A25"/>
      <c r="B25"/>
      <c r="C25"/>
      <c r="D25"/>
      <c r="E25"/>
      <c r="G25"/>
      <c r="I25"/>
      <c r="M25"/>
      <c r="N25" s="94"/>
      <c r="BF25" s="40"/>
      <c r="BG25" s="40"/>
      <c r="BH25" s="40"/>
      <c r="BJ25" s="40"/>
      <c r="BL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7" ht="19.5" customHeight="1" thickBot="1" x14ac:dyDescent="0.3">
      <c r="A26" s="9"/>
      <c r="B26" s="191"/>
      <c r="C26" s="351" t="s">
        <v>15</v>
      </c>
      <c r="D26" s="352"/>
      <c r="E26" s="352"/>
      <c r="F26" s="352"/>
      <c r="G26" s="352"/>
      <c r="H26" s="352"/>
      <c r="I26" s="352"/>
      <c r="J26" s="352"/>
      <c r="K26" s="352"/>
      <c r="L26" s="352"/>
      <c r="M26" s="353"/>
      <c r="N26" s="351" t="s">
        <v>55</v>
      </c>
      <c r="O26" s="352"/>
      <c r="P26" s="352"/>
      <c r="Q26" s="352"/>
      <c r="R26" s="352"/>
      <c r="S26" s="352"/>
      <c r="T26" s="352"/>
      <c r="U26" s="352"/>
      <c r="V26" s="352"/>
      <c r="W26" s="352"/>
      <c r="X26" s="353"/>
      <c r="Y26" s="351" t="s">
        <v>35</v>
      </c>
      <c r="Z26" s="352"/>
      <c r="AA26" s="352"/>
      <c r="AB26" s="352"/>
      <c r="AC26" s="352"/>
      <c r="AD26" s="352"/>
      <c r="AE26" s="352"/>
      <c r="AF26" s="352"/>
      <c r="AG26" s="352"/>
      <c r="AH26" s="352"/>
      <c r="AI26" s="353"/>
      <c r="AJ26" s="351" t="s">
        <v>2</v>
      </c>
      <c r="AK26" s="352"/>
      <c r="AL26" s="352"/>
      <c r="AM26" s="352"/>
      <c r="AN26" s="352"/>
      <c r="AO26" s="352"/>
      <c r="AP26" s="352"/>
      <c r="AQ26" s="352"/>
      <c r="AR26" s="352"/>
      <c r="AS26" s="352"/>
      <c r="AT26" s="353"/>
      <c r="AV26" s="40"/>
      <c r="AW26" s="40"/>
      <c r="AY26" s="40"/>
      <c r="BA26" s="40"/>
      <c r="BE26" s="40"/>
      <c r="BF26" s="40"/>
      <c r="BG26" s="40"/>
      <c r="BH26" s="40"/>
      <c r="BJ26" s="40"/>
      <c r="BL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</row>
    <row r="27" spans="1:77" ht="51.75" thickBot="1" x14ac:dyDescent="0.3">
      <c r="A27" s="204" t="s">
        <v>145</v>
      </c>
      <c r="B27" s="192" t="s">
        <v>3</v>
      </c>
      <c r="C27" s="91" t="s">
        <v>133</v>
      </c>
      <c r="D27" s="73" t="s">
        <v>123</v>
      </c>
      <c r="E27" s="73" t="s">
        <v>163</v>
      </c>
      <c r="F27" s="73" t="s">
        <v>164</v>
      </c>
      <c r="G27" s="74" t="s">
        <v>140</v>
      </c>
      <c r="H27" s="73"/>
      <c r="I27" s="74" t="s">
        <v>141</v>
      </c>
      <c r="J27" s="73"/>
      <c r="K27" s="74" t="s">
        <v>142</v>
      </c>
      <c r="L27" s="74" t="s">
        <v>143</v>
      </c>
      <c r="M27" s="75" t="s">
        <v>138</v>
      </c>
      <c r="N27" s="91" t="s">
        <v>133</v>
      </c>
      <c r="O27" s="73" t="s">
        <v>123</v>
      </c>
      <c r="P27" s="73" t="s">
        <v>163</v>
      </c>
      <c r="Q27" s="73" t="s">
        <v>164</v>
      </c>
      <c r="R27" s="74" t="s">
        <v>140</v>
      </c>
      <c r="S27" s="73"/>
      <c r="T27" s="74" t="s">
        <v>141</v>
      </c>
      <c r="U27" s="73"/>
      <c r="V27" s="74" t="s">
        <v>142</v>
      </c>
      <c r="W27" s="74" t="s">
        <v>143</v>
      </c>
      <c r="X27" s="90" t="s">
        <v>138</v>
      </c>
      <c r="Y27" s="80" t="s">
        <v>133</v>
      </c>
      <c r="Z27" s="73" t="s">
        <v>123</v>
      </c>
      <c r="AA27" s="73" t="s">
        <v>163</v>
      </c>
      <c r="AB27" s="73" t="s">
        <v>164</v>
      </c>
      <c r="AC27" s="74" t="s">
        <v>140</v>
      </c>
      <c r="AD27" s="73"/>
      <c r="AE27" s="74" t="s">
        <v>141</v>
      </c>
      <c r="AF27" s="73"/>
      <c r="AG27" s="74" t="s">
        <v>142</v>
      </c>
      <c r="AH27" s="74" t="s">
        <v>143</v>
      </c>
      <c r="AI27" s="75" t="s">
        <v>138</v>
      </c>
      <c r="AJ27" s="91" t="s">
        <v>133</v>
      </c>
      <c r="AK27" s="73" t="s">
        <v>123</v>
      </c>
      <c r="AL27" s="73" t="s">
        <v>163</v>
      </c>
      <c r="AM27" s="73" t="s">
        <v>164</v>
      </c>
      <c r="AN27" s="74" t="s">
        <v>140</v>
      </c>
      <c r="AO27" s="73"/>
      <c r="AP27" s="74" t="s">
        <v>141</v>
      </c>
      <c r="AQ27" s="73"/>
      <c r="AR27" s="74" t="s">
        <v>142</v>
      </c>
      <c r="AS27" s="74" t="s">
        <v>143</v>
      </c>
      <c r="AT27" s="75" t="s">
        <v>138</v>
      </c>
      <c r="AU27" s="40"/>
      <c r="AV27" s="40"/>
      <c r="AW27" s="40"/>
      <c r="AY27" s="40"/>
      <c r="BA27" s="40"/>
      <c r="BE27" s="40"/>
      <c r="BF27" s="40"/>
      <c r="BG27" s="40"/>
      <c r="BH27" s="40"/>
      <c r="BJ27" s="40"/>
      <c r="BL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</row>
    <row r="28" spans="1:77" x14ac:dyDescent="0.25">
      <c r="A28" s="76" t="s">
        <v>146</v>
      </c>
      <c r="B28" s="201"/>
      <c r="C28" s="306" t="s">
        <v>58</v>
      </c>
      <c r="D28" s="61">
        <v>93.3</v>
      </c>
      <c r="E28" s="61">
        <v>90.91</v>
      </c>
      <c r="F28" s="61">
        <v>8.33</v>
      </c>
      <c r="G28" s="56">
        <v>72.73</v>
      </c>
      <c r="H28" s="55"/>
      <c r="I28" s="56">
        <v>27.27</v>
      </c>
      <c r="J28" s="55"/>
      <c r="K28" s="66">
        <v>36.36</v>
      </c>
      <c r="L28" s="66"/>
      <c r="M28" s="98"/>
      <c r="N28" s="101"/>
      <c r="O28" s="55">
        <v>100</v>
      </c>
      <c r="P28" s="55">
        <v>100</v>
      </c>
      <c r="Q28" s="55">
        <v>74.989999999999995</v>
      </c>
      <c r="R28" s="56">
        <v>100</v>
      </c>
      <c r="S28" s="55"/>
      <c r="T28" s="77">
        <v>100</v>
      </c>
      <c r="U28" s="55"/>
      <c r="V28" s="62">
        <v>100</v>
      </c>
      <c r="W28" s="62"/>
      <c r="X28" s="62"/>
      <c r="Y28" s="102"/>
      <c r="Z28" s="61">
        <v>100</v>
      </c>
      <c r="AA28" s="55">
        <v>100</v>
      </c>
      <c r="AB28" s="55">
        <v>100</v>
      </c>
      <c r="AC28" s="56">
        <v>100</v>
      </c>
      <c r="AD28" s="55"/>
      <c r="AE28" s="56">
        <v>100</v>
      </c>
      <c r="AF28" s="55"/>
      <c r="AG28" s="197">
        <v>100</v>
      </c>
      <c r="AH28" s="197"/>
      <c r="AI28" s="78"/>
      <c r="AJ28" s="101"/>
      <c r="AK28" s="61">
        <v>127</v>
      </c>
      <c r="AL28" s="61">
        <v>109.55</v>
      </c>
      <c r="AM28" s="61">
        <v>60.83</v>
      </c>
      <c r="AN28" s="58">
        <v>100.91</v>
      </c>
      <c r="AO28" s="57"/>
      <c r="AP28" s="79">
        <v>98.64</v>
      </c>
      <c r="AQ28" s="55"/>
      <c r="AR28" s="81">
        <v>95.45</v>
      </c>
      <c r="AS28" s="81"/>
      <c r="AT28" s="82"/>
      <c r="AU28" s="40"/>
      <c r="AV28" s="40"/>
      <c r="AW28" s="40"/>
      <c r="AY28" s="40"/>
      <c r="BA28" s="40"/>
      <c r="BE28" s="40"/>
      <c r="BF28" s="40"/>
      <c r="BG28" s="40"/>
      <c r="BH28" s="40"/>
      <c r="BJ28" s="40"/>
      <c r="BL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</row>
    <row r="29" spans="1:77" x14ac:dyDescent="0.25">
      <c r="A29" s="41" t="s">
        <v>148</v>
      </c>
      <c r="B29" s="17"/>
      <c r="C29" s="306" t="s">
        <v>58</v>
      </c>
      <c r="D29" s="178">
        <v>92.6</v>
      </c>
      <c r="E29" s="178">
        <v>50</v>
      </c>
      <c r="F29" s="178">
        <v>0</v>
      </c>
      <c r="G29" s="197">
        <v>0</v>
      </c>
      <c r="H29" s="179"/>
      <c r="I29" s="197">
        <v>0</v>
      </c>
      <c r="J29" s="179"/>
      <c r="K29" s="65">
        <v>0</v>
      </c>
      <c r="L29" s="65"/>
      <c r="M29" s="99"/>
      <c r="N29" s="101"/>
      <c r="O29" s="179">
        <v>100</v>
      </c>
      <c r="P29" s="179">
        <v>100</v>
      </c>
      <c r="Q29" s="179">
        <v>100</v>
      </c>
      <c r="R29" s="197">
        <v>100</v>
      </c>
      <c r="S29" s="179"/>
      <c r="T29" s="198">
        <v>100</v>
      </c>
      <c r="U29" s="179"/>
      <c r="V29" s="60">
        <v>100</v>
      </c>
      <c r="W29" s="60"/>
      <c r="X29" s="60"/>
      <c r="Y29" s="102"/>
      <c r="Z29" s="178">
        <v>100</v>
      </c>
      <c r="AA29" s="55">
        <v>100</v>
      </c>
      <c r="AB29" s="55">
        <v>100</v>
      </c>
      <c r="AC29" s="56">
        <v>100</v>
      </c>
      <c r="AD29" s="55"/>
      <c r="AE29" s="197">
        <v>100</v>
      </c>
      <c r="AF29" s="179"/>
      <c r="AG29" s="197">
        <v>100</v>
      </c>
      <c r="AH29" s="197"/>
      <c r="AI29" s="59"/>
      <c r="AJ29" s="101"/>
      <c r="AK29" s="178">
        <v>129.44</v>
      </c>
      <c r="AL29" s="178">
        <v>100</v>
      </c>
      <c r="AM29" s="178">
        <v>65</v>
      </c>
      <c r="AN29" s="209">
        <v>75</v>
      </c>
      <c r="AO29" s="208"/>
      <c r="AP29" s="199">
        <v>75</v>
      </c>
      <c r="AQ29" s="179"/>
      <c r="AR29" s="83">
        <v>75</v>
      </c>
      <c r="AS29" s="83"/>
      <c r="AT29" s="84"/>
      <c r="AU29" s="40"/>
      <c r="AV29" s="40"/>
      <c r="AW29" s="40"/>
      <c r="AY29" s="40"/>
      <c r="BA29" s="40"/>
      <c r="BE29" s="40"/>
      <c r="BF29" s="40"/>
      <c r="BG29" s="40"/>
      <c r="BH29" s="40"/>
      <c r="BJ29" s="40"/>
      <c r="BL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1:77" x14ac:dyDescent="0.25">
      <c r="A30" s="41" t="s">
        <v>149</v>
      </c>
      <c r="B30" s="17"/>
      <c r="C30" s="306" t="s">
        <v>58</v>
      </c>
      <c r="D30" s="178">
        <v>100</v>
      </c>
      <c r="E30" s="178">
        <v>77.77</v>
      </c>
      <c r="F30" s="178">
        <v>37.5</v>
      </c>
      <c r="G30" s="197">
        <v>55.55</v>
      </c>
      <c r="H30" s="179"/>
      <c r="I30" s="197">
        <v>33.33</v>
      </c>
      <c r="J30" s="179"/>
      <c r="K30" s="65">
        <v>55.56</v>
      </c>
      <c r="L30" s="65"/>
      <c r="M30" s="99"/>
      <c r="N30" s="101"/>
      <c r="O30" s="179">
        <v>100</v>
      </c>
      <c r="P30" s="179">
        <v>100</v>
      </c>
      <c r="Q30" s="179">
        <v>100</v>
      </c>
      <c r="R30" s="197">
        <v>100</v>
      </c>
      <c r="S30" s="179"/>
      <c r="T30" s="198">
        <v>100</v>
      </c>
      <c r="U30" s="179"/>
      <c r="V30" s="60">
        <v>100</v>
      </c>
      <c r="W30" s="60"/>
      <c r="X30" s="60"/>
      <c r="Y30" s="102"/>
      <c r="Z30" s="178">
        <v>100</v>
      </c>
      <c r="AA30" s="55">
        <v>100</v>
      </c>
      <c r="AB30" s="55">
        <v>100</v>
      </c>
      <c r="AC30" s="56">
        <v>100</v>
      </c>
      <c r="AD30" s="55"/>
      <c r="AE30" s="197">
        <v>100</v>
      </c>
      <c r="AF30" s="179"/>
      <c r="AG30" s="197">
        <v>100</v>
      </c>
      <c r="AH30" s="65"/>
      <c r="AI30" s="59"/>
      <c r="AJ30" s="101"/>
      <c r="AK30" s="178">
        <v>150</v>
      </c>
      <c r="AL30" s="178">
        <v>109.44</v>
      </c>
      <c r="AM30" s="178">
        <v>92.5</v>
      </c>
      <c r="AN30" s="209">
        <v>91.67</v>
      </c>
      <c r="AO30" s="208"/>
      <c r="AP30" s="199">
        <v>98.33</v>
      </c>
      <c r="AQ30" s="179"/>
      <c r="AR30" s="83">
        <v>99.44</v>
      </c>
      <c r="AS30" s="83"/>
      <c r="AT30" s="84"/>
      <c r="AU30" s="40"/>
      <c r="AV30" s="40"/>
      <c r="AW30" s="40"/>
      <c r="AY30" s="40"/>
      <c r="BA30" s="40"/>
      <c r="BE30" s="40"/>
      <c r="BF30" s="40"/>
      <c r="BG30" s="40"/>
      <c r="BH30" s="40"/>
      <c r="BJ30" s="40"/>
      <c r="BL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</row>
    <row r="31" spans="1:77" x14ac:dyDescent="0.25">
      <c r="A31" s="41" t="s">
        <v>151</v>
      </c>
      <c r="B31" s="17"/>
      <c r="C31" s="306" t="s">
        <v>58</v>
      </c>
      <c r="D31" s="178">
        <v>81.8</v>
      </c>
      <c r="E31" s="178">
        <v>36.36</v>
      </c>
      <c r="F31" s="178">
        <v>50</v>
      </c>
      <c r="G31" s="197">
        <v>72.7</v>
      </c>
      <c r="H31" s="179"/>
      <c r="I31" s="197">
        <v>81.819999999999993</v>
      </c>
      <c r="J31" s="179"/>
      <c r="K31" s="65">
        <v>72.72</v>
      </c>
      <c r="L31" s="65"/>
      <c r="M31" s="99"/>
      <c r="N31" s="101"/>
      <c r="O31" s="179">
        <v>97.7</v>
      </c>
      <c r="P31" s="179">
        <v>100</v>
      </c>
      <c r="Q31" s="179">
        <v>85.72</v>
      </c>
      <c r="R31" s="197">
        <v>100</v>
      </c>
      <c r="S31" s="179"/>
      <c r="T31" s="198">
        <v>100</v>
      </c>
      <c r="U31" s="179"/>
      <c r="V31" s="60">
        <v>100</v>
      </c>
      <c r="W31" s="60"/>
      <c r="X31" s="60"/>
      <c r="Y31" s="102"/>
      <c r="Z31" s="178">
        <v>100</v>
      </c>
      <c r="AA31" s="55">
        <v>100</v>
      </c>
      <c r="AB31" s="55">
        <v>100</v>
      </c>
      <c r="AC31" s="56">
        <v>100</v>
      </c>
      <c r="AD31" s="55"/>
      <c r="AE31" s="197">
        <v>100</v>
      </c>
      <c r="AF31" s="179"/>
      <c r="AG31" s="197">
        <v>100</v>
      </c>
      <c r="AH31" s="65"/>
      <c r="AI31" s="59"/>
      <c r="AJ31" s="101"/>
      <c r="AK31" s="178">
        <v>119.67</v>
      </c>
      <c r="AL31" s="178">
        <v>101.36</v>
      </c>
      <c r="AM31" s="178">
        <v>90.38</v>
      </c>
      <c r="AN31" s="209">
        <v>98.18</v>
      </c>
      <c r="AO31" s="208"/>
      <c r="AP31" s="199">
        <v>108.6</v>
      </c>
      <c r="AQ31" s="179"/>
      <c r="AR31" s="83">
        <v>107.73</v>
      </c>
      <c r="AS31" s="83"/>
      <c r="AT31" s="84"/>
      <c r="AU31" s="40"/>
      <c r="AV31" s="40"/>
      <c r="AW31" s="40"/>
      <c r="AY31" s="40"/>
      <c r="BA31" s="40"/>
      <c r="BE31" s="40"/>
      <c r="BF31" s="40"/>
      <c r="BG31" s="40"/>
      <c r="BH31" s="40"/>
      <c r="BJ31" s="40"/>
      <c r="BL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</row>
    <row r="32" spans="1:77" x14ac:dyDescent="0.25">
      <c r="A32" s="64" t="s">
        <v>144</v>
      </c>
      <c r="B32" s="17"/>
      <c r="C32" s="306" t="s">
        <v>58</v>
      </c>
      <c r="D32" s="178">
        <v>84.21</v>
      </c>
      <c r="E32" s="178">
        <v>100</v>
      </c>
      <c r="F32" s="178">
        <v>0</v>
      </c>
      <c r="G32" s="197">
        <v>46.15</v>
      </c>
      <c r="H32" s="179"/>
      <c r="I32" s="198">
        <v>38.46</v>
      </c>
      <c r="J32" s="179"/>
      <c r="K32" s="60">
        <v>58.34</v>
      </c>
      <c r="L32" s="60"/>
      <c r="M32" s="99"/>
      <c r="N32" s="101"/>
      <c r="O32" s="178">
        <v>100</v>
      </c>
      <c r="P32" s="179">
        <v>100</v>
      </c>
      <c r="Q32" s="179">
        <v>28.57</v>
      </c>
      <c r="R32" s="197">
        <v>61.53</v>
      </c>
      <c r="S32" s="179"/>
      <c r="T32" s="198">
        <v>46.15</v>
      </c>
      <c r="U32" s="179"/>
      <c r="V32" s="60">
        <v>75</v>
      </c>
      <c r="W32" s="60"/>
      <c r="X32" s="60"/>
      <c r="Y32" s="102"/>
      <c r="Z32" s="178">
        <v>100</v>
      </c>
      <c r="AA32" s="55">
        <v>100</v>
      </c>
      <c r="AB32" s="55">
        <v>100</v>
      </c>
      <c r="AC32" s="56">
        <v>100</v>
      </c>
      <c r="AD32" s="55"/>
      <c r="AE32" s="197">
        <v>100</v>
      </c>
      <c r="AF32" s="179"/>
      <c r="AG32" s="65">
        <v>100</v>
      </c>
      <c r="AH32" s="65"/>
      <c r="AI32" s="59"/>
      <c r="AJ32" s="101"/>
      <c r="AK32" s="178">
        <v>42.11</v>
      </c>
      <c r="AL32" s="178">
        <v>40.770000000000003</v>
      </c>
      <c r="AM32" s="178">
        <v>17.86</v>
      </c>
      <c r="AN32" s="209">
        <v>28.08</v>
      </c>
      <c r="AO32" s="208"/>
      <c r="AP32" s="199">
        <v>23.46</v>
      </c>
      <c r="AQ32" s="179"/>
      <c r="AR32" s="83">
        <v>30.83</v>
      </c>
      <c r="AS32" s="83"/>
      <c r="AT32" s="84"/>
      <c r="AU32" s="40"/>
      <c r="AV32" s="40"/>
      <c r="AW32" s="40"/>
      <c r="AY32" s="40"/>
      <c r="BA32" s="40"/>
      <c r="BE32" s="40"/>
      <c r="BF32" s="40"/>
      <c r="BG32" s="40"/>
      <c r="BH32" s="40"/>
      <c r="BJ32" s="40"/>
      <c r="BL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</row>
    <row r="33" spans="1:77" x14ac:dyDescent="0.25">
      <c r="A33" s="41" t="s">
        <v>150</v>
      </c>
      <c r="B33" s="17"/>
      <c r="C33" s="306" t="s">
        <v>58</v>
      </c>
      <c r="D33" s="178">
        <v>61.54</v>
      </c>
      <c r="E33" s="178">
        <v>100</v>
      </c>
      <c r="F33" s="178">
        <v>33.33</v>
      </c>
      <c r="G33" s="197">
        <v>50</v>
      </c>
      <c r="H33" s="179"/>
      <c r="I33" s="198">
        <v>33.33</v>
      </c>
      <c r="J33" s="179"/>
      <c r="K33" s="60">
        <v>33.299999999999997</v>
      </c>
      <c r="L33" s="60"/>
      <c r="M33" s="99"/>
      <c r="N33" s="101"/>
      <c r="O33" s="179">
        <v>76.900000000000006</v>
      </c>
      <c r="P33" s="179">
        <v>100</v>
      </c>
      <c r="Q33" s="179">
        <v>83.33</v>
      </c>
      <c r="R33" s="197">
        <v>100</v>
      </c>
      <c r="S33" s="179"/>
      <c r="T33" s="198">
        <v>100</v>
      </c>
      <c r="U33" s="179"/>
      <c r="V33" s="60">
        <v>100</v>
      </c>
      <c r="W33" s="60"/>
      <c r="X33" s="60"/>
      <c r="Y33" s="102"/>
      <c r="Z33" s="178">
        <v>92.3</v>
      </c>
      <c r="AA33" s="55">
        <v>100</v>
      </c>
      <c r="AB33" s="55">
        <v>100</v>
      </c>
      <c r="AC33" s="56">
        <v>100</v>
      </c>
      <c r="AD33" s="55"/>
      <c r="AE33" s="197">
        <v>100</v>
      </c>
      <c r="AF33" s="179"/>
      <c r="AG33" s="65">
        <v>100</v>
      </c>
      <c r="AH33" s="65"/>
      <c r="AI33" s="59"/>
      <c r="AJ33" s="101"/>
      <c r="AK33" s="178">
        <v>43.08</v>
      </c>
      <c r="AL33" s="178">
        <v>45</v>
      </c>
      <c r="AM33" s="178">
        <v>26.67</v>
      </c>
      <c r="AN33" s="209">
        <v>30</v>
      </c>
      <c r="AO33" s="208"/>
      <c r="AP33" s="199">
        <v>28.33</v>
      </c>
      <c r="AQ33" s="179"/>
      <c r="AR33" s="83">
        <v>28.3</v>
      </c>
      <c r="AS33" s="83"/>
      <c r="AT33" s="84"/>
      <c r="AU33" s="40"/>
      <c r="AV33" s="40"/>
      <c r="AW33" s="40"/>
      <c r="AY33" s="40"/>
      <c r="BA33" s="40"/>
      <c r="BE33" s="40"/>
      <c r="BF33" s="40"/>
      <c r="BG33" s="40"/>
      <c r="BH33" s="40"/>
      <c r="BJ33" s="40"/>
      <c r="BL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</row>
    <row r="34" spans="1:77" ht="15.75" thickBot="1" x14ac:dyDescent="0.3">
      <c r="A34" s="2" t="s">
        <v>60</v>
      </c>
      <c r="B34" s="202"/>
      <c r="C34" s="306" t="s">
        <v>58</v>
      </c>
      <c r="D34" s="67">
        <v>100</v>
      </c>
      <c r="E34" s="52">
        <v>100</v>
      </c>
      <c r="F34" s="67">
        <v>23.53</v>
      </c>
      <c r="G34" s="69">
        <v>27.27</v>
      </c>
      <c r="H34" s="68"/>
      <c r="I34" s="218">
        <v>27.27</v>
      </c>
      <c r="J34" s="51"/>
      <c r="K34" s="219">
        <v>0</v>
      </c>
      <c r="L34" s="219"/>
      <c r="M34" s="100"/>
      <c r="N34" s="200"/>
      <c r="O34" s="51">
        <v>100</v>
      </c>
      <c r="P34" s="51">
        <v>100</v>
      </c>
      <c r="Q34" s="51">
        <v>82.35</v>
      </c>
      <c r="R34" s="291">
        <v>81.819999999999993</v>
      </c>
      <c r="S34" s="51"/>
      <c r="T34" s="218">
        <v>81.819999999999993</v>
      </c>
      <c r="U34" s="68"/>
      <c r="V34" s="220">
        <v>81.8</v>
      </c>
      <c r="W34" s="220"/>
      <c r="X34" s="220"/>
      <c r="Y34" s="103"/>
      <c r="Z34" s="52">
        <v>100</v>
      </c>
      <c r="AA34" s="68">
        <v>100</v>
      </c>
      <c r="AB34" s="68">
        <v>100</v>
      </c>
      <c r="AC34" s="69">
        <v>100</v>
      </c>
      <c r="AD34" s="68"/>
      <c r="AE34" s="69">
        <v>100</v>
      </c>
      <c r="AF34" s="68"/>
      <c r="AG34" s="70">
        <v>100</v>
      </c>
      <c r="AH34" s="72"/>
      <c r="AI34" s="221"/>
      <c r="AJ34" s="200"/>
      <c r="AK34" s="52">
        <v>50</v>
      </c>
      <c r="AL34" s="67">
        <v>40.450000000000003</v>
      </c>
      <c r="AM34" s="67">
        <v>26.47</v>
      </c>
      <c r="AN34" s="89">
        <v>27.27</v>
      </c>
      <c r="AO34" s="88"/>
      <c r="AP34" s="63">
        <v>27.27</v>
      </c>
      <c r="AQ34" s="68"/>
      <c r="AR34" s="222">
        <v>23.18</v>
      </c>
      <c r="AS34" s="222"/>
      <c r="AT34" s="223"/>
      <c r="AU34" s="40"/>
      <c r="AV34" s="40"/>
      <c r="AW34" s="40"/>
      <c r="AY34" s="40"/>
      <c r="BA34" s="40"/>
      <c r="BE34" s="40"/>
      <c r="BF34" s="40"/>
      <c r="BG34" s="40"/>
      <c r="BH34" s="40"/>
      <c r="BJ34" s="40"/>
      <c r="BL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</row>
    <row r="35" spans="1:77" x14ac:dyDescent="0.25">
      <c r="AV35" s="40"/>
      <c r="AW35" s="40"/>
      <c r="AY35" s="40"/>
      <c r="BA35" s="40"/>
      <c r="BE35" s="40"/>
      <c r="BF35" s="40"/>
      <c r="BG35" s="40"/>
      <c r="BH35" s="40"/>
      <c r="BJ35" s="40"/>
      <c r="BL35" s="40"/>
      <c r="BN35" s="40"/>
      <c r="BO35" s="40"/>
      <c r="BS35" s="40"/>
      <c r="BT35" s="40"/>
      <c r="BU35" s="40"/>
      <c r="BV35" s="40"/>
      <c r="BW35" s="40"/>
      <c r="BX35" s="40"/>
      <c r="BY35" s="40"/>
    </row>
    <row r="36" spans="1:77" x14ac:dyDescent="0.25">
      <c r="A36"/>
      <c r="B36"/>
      <c r="C36"/>
      <c r="D36"/>
      <c r="E36"/>
      <c r="N36" s="94"/>
      <c r="O36" s="40"/>
      <c r="P36" s="40"/>
      <c r="R36" s="40"/>
      <c r="T36" s="40"/>
      <c r="AI36" s="40"/>
      <c r="AJ36" s="40"/>
      <c r="AK36" s="40"/>
      <c r="AL36" s="40"/>
      <c r="AN36" s="40"/>
      <c r="AP36" s="40"/>
      <c r="AT36" s="40"/>
      <c r="AU36" s="40"/>
      <c r="AV36" s="40"/>
      <c r="AW36" s="40"/>
      <c r="AY36" s="40"/>
      <c r="BA36" s="40"/>
      <c r="BE36" s="40"/>
      <c r="BF36" s="40"/>
      <c r="BG36" s="40"/>
      <c r="BH36" s="40"/>
      <c r="BJ36" s="40"/>
      <c r="BL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</row>
    <row r="37" spans="1:77" x14ac:dyDescent="0.25">
      <c r="N37" s="94"/>
      <c r="O37" s="40"/>
      <c r="P37" s="40"/>
      <c r="R37" s="40"/>
      <c r="T37" s="40"/>
      <c r="X37" s="40"/>
      <c r="Z37" s="40"/>
      <c r="AA37" s="40"/>
      <c r="AI37" s="40"/>
      <c r="AJ37" s="40"/>
      <c r="AK37" s="40"/>
      <c r="AL37" s="40"/>
      <c r="AN37" s="40"/>
      <c r="AP37" s="40"/>
      <c r="AT37" s="40"/>
      <c r="AU37" s="40"/>
      <c r="AV37" s="40"/>
      <c r="AW37" s="40"/>
      <c r="AY37" s="40"/>
      <c r="BA37" s="40"/>
      <c r="BE37" s="40"/>
      <c r="BF37" s="40"/>
      <c r="BG37" s="40"/>
      <c r="BH37" s="40"/>
      <c r="BJ37" s="40"/>
      <c r="BL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</row>
    <row r="38" spans="1:77" x14ac:dyDescent="0.25">
      <c r="N38" s="94"/>
      <c r="O38" s="40"/>
      <c r="P38" s="40"/>
      <c r="R38" s="40"/>
      <c r="T38" s="40"/>
      <c r="X38" s="40"/>
      <c r="AI38" s="40"/>
      <c r="AJ38" s="40"/>
      <c r="AK38" s="40"/>
      <c r="AL38" s="40"/>
      <c r="AN38" s="40"/>
      <c r="AP38" s="40"/>
      <c r="AT38" s="40"/>
      <c r="AU38" s="40"/>
      <c r="AV38" s="40"/>
      <c r="AW38" s="40"/>
      <c r="AY38" s="40"/>
      <c r="BA38" s="40"/>
      <c r="BE38" s="40"/>
      <c r="BF38" s="40"/>
      <c r="BG38" s="40"/>
      <c r="BH38" s="40"/>
      <c r="BJ38" s="40"/>
      <c r="BL38" s="40"/>
      <c r="BN38" s="40"/>
      <c r="BO38" s="40"/>
      <c r="BP38" s="40"/>
    </row>
    <row r="39" spans="1:77" x14ac:dyDescent="0.25">
      <c r="N39" s="94"/>
      <c r="O39" s="40"/>
      <c r="P39" s="40"/>
      <c r="R39" s="40"/>
      <c r="T39" s="40"/>
      <c r="X39" s="40"/>
      <c r="AI39" s="40"/>
      <c r="AJ39" s="40"/>
      <c r="AK39" s="40"/>
      <c r="AL39" s="40"/>
      <c r="AN39" s="40"/>
      <c r="AP39" s="40"/>
      <c r="AT39" s="40"/>
      <c r="AU39" s="40"/>
      <c r="AV39" s="40"/>
      <c r="AW39" s="40"/>
      <c r="AY39" s="40"/>
      <c r="BA39" s="40"/>
      <c r="BE39" s="40"/>
      <c r="BF39" s="40"/>
      <c r="BG39" s="40"/>
      <c r="BH39" s="40"/>
      <c r="BJ39" s="40"/>
      <c r="BL39" s="40"/>
      <c r="BN39" s="40"/>
      <c r="BO39" s="40"/>
      <c r="BP39" s="40"/>
    </row>
    <row r="40" spans="1:77" x14ac:dyDescent="0.25">
      <c r="N40" s="94"/>
      <c r="O40" s="40"/>
      <c r="P40" s="40"/>
      <c r="R40" s="40"/>
      <c r="T40" s="40"/>
      <c r="X40" s="40"/>
      <c r="AI40" s="40"/>
      <c r="AJ40" s="40"/>
      <c r="AK40" s="40"/>
      <c r="AL40" s="40"/>
      <c r="AN40" s="40"/>
      <c r="AP40" s="40"/>
      <c r="AT40" s="40"/>
      <c r="AU40" s="40"/>
      <c r="AV40" s="40"/>
      <c r="AW40" s="40"/>
      <c r="AY40" s="40"/>
      <c r="BA40" s="40"/>
      <c r="BE40" s="40"/>
      <c r="BF40" s="40"/>
      <c r="BG40" s="40"/>
      <c r="BH40" s="40"/>
      <c r="BJ40" s="40"/>
      <c r="BL40" s="40"/>
      <c r="BN40" s="40"/>
      <c r="BO40" s="40"/>
      <c r="BP40" s="40"/>
    </row>
    <row r="41" spans="1:77" x14ac:dyDescent="0.25">
      <c r="N41" s="94"/>
      <c r="O41" s="40"/>
      <c r="P41" s="40"/>
      <c r="R41" s="40"/>
      <c r="T41" s="40"/>
      <c r="X41" s="40"/>
      <c r="AI41" s="40"/>
      <c r="AJ41" s="40"/>
      <c r="AK41" s="40"/>
      <c r="AL41" s="40"/>
      <c r="AN41" s="40"/>
      <c r="AP41" s="40"/>
      <c r="AT41" s="40"/>
      <c r="AU41" s="40"/>
      <c r="AV41" s="40"/>
      <c r="AW41" s="40"/>
      <c r="AY41" s="40"/>
      <c r="BA41" s="40"/>
      <c r="BE41" s="40"/>
      <c r="BF41" s="40"/>
      <c r="BG41" s="40"/>
      <c r="BH41" s="40"/>
      <c r="BJ41" s="40"/>
      <c r="BL41" s="40"/>
      <c r="BN41" s="40"/>
      <c r="BO41" s="40"/>
      <c r="BP41" s="40"/>
    </row>
    <row r="42" spans="1:77" x14ac:dyDescent="0.25">
      <c r="N42" s="94"/>
      <c r="O42" s="40"/>
      <c r="P42" s="40"/>
      <c r="R42" s="40"/>
      <c r="T42" s="40"/>
      <c r="X42" s="40"/>
      <c r="AI42" s="40"/>
      <c r="AJ42" s="40"/>
      <c r="AK42" s="40"/>
      <c r="AL42" s="40"/>
      <c r="AN42" s="40"/>
      <c r="AP42" s="40"/>
      <c r="AT42" s="40"/>
      <c r="AU42" s="40"/>
      <c r="AV42" s="40"/>
      <c r="AW42" s="40"/>
      <c r="AY42" s="40"/>
      <c r="BA42" s="40"/>
      <c r="BE42" s="40"/>
      <c r="BF42" s="40"/>
      <c r="BG42" s="40"/>
      <c r="BH42" s="40"/>
      <c r="BJ42" s="40"/>
      <c r="BL42" s="40"/>
      <c r="BN42" s="40"/>
      <c r="BO42" s="40"/>
      <c r="BP42" s="40"/>
    </row>
    <row r="43" spans="1:77" x14ac:dyDescent="0.25">
      <c r="N43" s="94"/>
      <c r="O43" s="40"/>
      <c r="P43" s="40"/>
      <c r="R43" s="40"/>
      <c r="T43" s="40"/>
      <c r="X43" s="40"/>
      <c r="AI43" s="40"/>
      <c r="AJ43" s="40"/>
      <c r="AK43" s="40"/>
      <c r="AL43" s="40"/>
      <c r="AN43" s="40"/>
      <c r="AP43" s="40"/>
      <c r="AT43" s="40"/>
      <c r="AU43" s="40"/>
      <c r="AV43" s="40"/>
      <c r="AW43" s="40"/>
      <c r="AY43" s="40"/>
      <c r="BA43" s="40"/>
      <c r="BE43" s="40"/>
      <c r="BF43" s="40"/>
      <c r="BG43" s="40"/>
      <c r="BH43" s="40"/>
      <c r="BJ43" s="40"/>
      <c r="BL43" s="40"/>
      <c r="BN43" s="40"/>
      <c r="BO43" s="40"/>
      <c r="BP43" s="40"/>
    </row>
    <row r="44" spans="1:77" x14ac:dyDescent="0.25">
      <c r="N44" s="94"/>
      <c r="O44" s="40"/>
      <c r="P44" s="40"/>
      <c r="R44" s="40"/>
      <c r="T44" s="40"/>
      <c r="X44" s="40"/>
      <c r="AI44" s="40"/>
      <c r="AJ44" s="40"/>
      <c r="AK44" s="40"/>
      <c r="AL44" s="40"/>
      <c r="AN44" s="40"/>
      <c r="AP44" s="40"/>
      <c r="AT44" s="40"/>
      <c r="AU44" s="40"/>
      <c r="AV44" s="40"/>
      <c r="AW44" s="40"/>
      <c r="AY44" s="40"/>
      <c r="BA44" s="40"/>
      <c r="BE44" s="40"/>
      <c r="BF44" s="40"/>
      <c r="BG44" s="40"/>
      <c r="BH44" s="40"/>
      <c r="BJ44" s="40"/>
      <c r="BL44" s="40"/>
      <c r="BN44" s="40"/>
      <c r="BO44" s="40"/>
      <c r="BP44" s="40"/>
    </row>
    <row r="45" spans="1:77" x14ac:dyDescent="0.25">
      <c r="N45" s="94"/>
      <c r="O45" s="40"/>
      <c r="P45" s="40"/>
      <c r="R45" s="40"/>
      <c r="T45" s="40"/>
      <c r="X45" s="40"/>
      <c r="AI45" s="40"/>
      <c r="AJ45" s="40"/>
      <c r="AK45" s="40"/>
      <c r="AL45" s="40"/>
      <c r="AN45" s="40"/>
      <c r="AP45" s="40"/>
      <c r="AT45" s="40"/>
      <c r="AU45" s="40"/>
      <c r="AV45" s="40"/>
      <c r="AW45" s="40"/>
      <c r="AY45" s="40"/>
      <c r="BA45" s="40"/>
      <c r="BE45" s="40"/>
      <c r="BF45" s="40"/>
      <c r="BG45" s="40"/>
      <c r="BH45" s="40"/>
      <c r="BJ45" s="40"/>
      <c r="BL45" s="40"/>
      <c r="BN45" s="40"/>
      <c r="BO45" s="40"/>
      <c r="BP45" s="40"/>
    </row>
    <row r="46" spans="1:77" x14ac:dyDescent="0.25">
      <c r="N46" s="94"/>
      <c r="O46" s="40"/>
      <c r="P46" s="40"/>
      <c r="R46" s="40"/>
      <c r="T46" s="40"/>
      <c r="X46" s="40"/>
      <c r="AI46" s="40"/>
      <c r="AJ46" s="40"/>
      <c r="AK46" s="40"/>
      <c r="AL46" s="40"/>
      <c r="AN46" s="40"/>
      <c r="AP46" s="40"/>
      <c r="AT46" s="40"/>
      <c r="AU46" s="40"/>
      <c r="AV46" s="40"/>
      <c r="AW46" s="40"/>
      <c r="AY46" s="40"/>
      <c r="BA46" s="40"/>
      <c r="BE46" s="40"/>
      <c r="BF46" s="40"/>
      <c r="BG46" s="40"/>
      <c r="BH46" s="40"/>
      <c r="BJ46" s="40"/>
      <c r="BL46" s="40"/>
      <c r="BN46" s="40"/>
      <c r="BO46" s="40"/>
      <c r="BP46" s="40"/>
    </row>
    <row r="47" spans="1:77" x14ac:dyDescent="0.25">
      <c r="N47" s="94"/>
      <c r="O47" s="40"/>
      <c r="P47" s="40"/>
      <c r="R47" s="40"/>
      <c r="T47" s="40"/>
      <c r="X47" s="40"/>
      <c r="AI47" s="40"/>
      <c r="AJ47" s="40"/>
      <c r="AK47" s="40"/>
      <c r="AL47" s="40"/>
      <c r="AN47" s="40"/>
      <c r="AP47" s="40"/>
      <c r="AT47" s="40"/>
      <c r="AU47" s="40"/>
      <c r="AV47" s="40"/>
      <c r="AW47" s="40"/>
      <c r="AY47" s="40"/>
      <c r="BA47" s="40"/>
      <c r="BE47" s="40"/>
      <c r="BF47" s="40"/>
      <c r="BG47" s="40"/>
      <c r="BH47" s="40"/>
      <c r="BJ47" s="40"/>
      <c r="BL47" s="40"/>
      <c r="BN47" s="40"/>
      <c r="BO47" s="40"/>
      <c r="BP47" s="40"/>
    </row>
    <row r="48" spans="1:77" x14ac:dyDescent="0.25">
      <c r="N48" s="94"/>
      <c r="O48" s="40"/>
      <c r="P48" s="40"/>
      <c r="R48" s="40"/>
      <c r="T48" s="40"/>
      <c r="X48" s="40"/>
      <c r="AI48" s="40"/>
      <c r="AJ48" s="40"/>
      <c r="AK48" s="40"/>
      <c r="AL48" s="40"/>
      <c r="AN48" s="40"/>
      <c r="AP48" s="40"/>
      <c r="AT48" s="40"/>
      <c r="AU48" s="40"/>
      <c r="AV48" s="40"/>
      <c r="AW48" s="40"/>
      <c r="AY48" s="40"/>
      <c r="BA48" s="40"/>
      <c r="BE48" s="40"/>
      <c r="BF48" s="40"/>
      <c r="BG48" s="40"/>
      <c r="BH48" s="40"/>
      <c r="BJ48" s="40"/>
      <c r="BL48" s="40"/>
      <c r="BN48" s="40"/>
      <c r="BO48" s="40"/>
      <c r="BP48" s="40"/>
    </row>
    <row r="49" spans="14:68" x14ac:dyDescent="0.25">
      <c r="N49" s="94"/>
      <c r="O49" s="40"/>
      <c r="P49" s="40"/>
      <c r="R49" s="40"/>
      <c r="T49" s="40"/>
      <c r="AI49" s="40"/>
      <c r="AJ49" s="40"/>
      <c r="AK49" s="40"/>
      <c r="AL49" s="40"/>
      <c r="AN49" s="40"/>
      <c r="AP49" s="40"/>
      <c r="AT49" s="40"/>
      <c r="AU49" s="40"/>
      <c r="AV49" s="40"/>
      <c r="AW49" s="40"/>
      <c r="AY49" s="40"/>
      <c r="BA49" s="40"/>
      <c r="BE49" s="40"/>
      <c r="BF49" s="40"/>
      <c r="BG49" s="40"/>
      <c r="BH49" s="40"/>
      <c r="BJ49" s="40"/>
      <c r="BL49" s="40"/>
      <c r="BN49" s="40"/>
      <c r="BO49" s="40"/>
      <c r="BP49" s="40"/>
    </row>
    <row r="50" spans="14:68" x14ac:dyDescent="0.25">
      <c r="N50" s="94"/>
      <c r="O50" s="40"/>
      <c r="P50" s="40"/>
      <c r="R50" s="40"/>
      <c r="T50" s="40"/>
      <c r="AI50" s="40"/>
      <c r="AJ50" s="40"/>
      <c r="AK50" s="40"/>
      <c r="AL50" s="40"/>
      <c r="AN50" s="40"/>
      <c r="AP50" s="40"/>
      <c r="AT50" s="40"/>
      <c r="AU50" s="40"/>
      <c r="AV50" s="40"/>
      <c r="AW50" s="40"/>
      <c r="AY50" s="40"/>
      <c r="BA50" s="40"/>
      <c r="BE50" s="40"/>
      <c r="BF50" s="40"/>
      <c r="BG50" s="40"/>
      <c r="BH50" s="40"/>
      <c r="BJ50" s="40"/>
      <c r="BL50" s="40"/>
      <c r="BN50" s="40"/>
      <c r="BO50" s="40"/>
    </row>
    <row r="51" spans="14:68" x14ac:dyDescent="0.25">
      <c r="N51" s="94"/>
      <c r="O51" s="40"/>
      <c r="P51" s="40"/>
      <c r="R51" s="40"/>
      <c r="T51" s="40"/>
      <c r="AI51" s="40"/>
      <c r="AJ51" s="40"/>
      <c r="AK51" s="40"/>
      <c r="AL51" s="40"/>
      <c r="AN51" s="40"/>
      <c r="AP51" s="40"/>
      <c r="AT51" s="40"/>
      <c r="AU51" s="40"/>
    </row>
    <row r="52" spans="14:68" x14ac:dyDescent="0.25">
      <c r="N52" s="94"/>
      <c r="O52" s="40"/>
      <c r="P52" s="40"/>
      <c r="R52" s="40"/>
      <c r="T52" s="40"/>
      <c r="AI52" s="40"/>
      <c r="AJ52" s="40"/>
      <c r="AK52" s="40"/>
      <c r="AL52" s="40"/>
      <c r="AN52" s="40"/>
      <c r="AP52" s="40"/>
      <c r="AT52" s="40"/>
      <c r="AU52" s="40"/>
    </row>
    <row r="53" spans="14:68" x14ac:dyDescent="0.25">
      <c r="N53" s="94"/>
      <c r="O53" s="40"/>
      <c r="P53" s="40"/>
      <c r="R53" s="40"/>
      <c r="T53" s="40"/>
      <c r="AI53" s="40"/>
      <c r="AJ53" s="40"/>
      <c r="AK53" s="40"/>
      <c r="AL53" s="40"/>
      <c r="AN53" s="40"/>
      <c r="AP53" s="40"/>
      <c r="AT53" s="40"/>
      <c r="AU53" s="40"/>
    </row>
    <row r="54" spans="14:68" x14ac:dyDescent="0.25">
      <c r="N54" s="94"/>
      <c r="O54" s="40"/>
      <c r="P54" s="40"/>
      <c r="R54" s="40"/>
      <c r="T54" s="40"/>
      <c r="AI54" s="40"/>
      <c r="AJ54" s="40"/>
      <c r="AK54" s="40"/>
      <c r="AL54" s="40"/>
      <c r="AN54" s="40"/>
      <c r="AP54" s="40"/>
      <c r="AT54" s="40"/>
      <c r="AU54" s="40"/>
    </row>
    <row r="55" spans="14:68" x14ac:dyDescent="0.25">
      <c r="N55" s="94"/>
      <c r="O55" s="40"/>
      <c r="P55" s="40"/>
      <c r="R55" s="40"/>
      <c r="T55" s="40"/>
      <c r="AI55" s="40"/>
      <c r="AJ55" s="40"/>
      <c r="AK55" s="40"/>
      <c r="AL55" s="40"/>
      <c r="AN55" s="40"/>
      <c r="AP55" s="40"/>
      <c r="AT55" s="40"/>
      <c r="AU55" s="40"/>
    </row>
    <row r="56" spans="14:68" x14ac:dyDescent="0.25">
      <c r="N56" s="94"/>
      <c r="O56" s="40"/>
      <c r="P56" s="40"/>
      <c r="R56" s="40"/>
      <c r="T56" s="40"/>
      <c r="AI56" s="40"/>
      <c r="AJ56" s="40"/>
      <c r="AK56" s="40"/>
      <c r="AL56" s="40"/>
      <c r="AN56" s="40"/>
      <c r="AP56" s="40"/>
      <c r="AT56" s="40"/>
      <c r="AU56" s="40"/>
    </row>
    <row r="57" spans="14:68" x14ac:dyDescent="0.25">
      <c r="N57" s="94"/>
      <c r="O57" s="40"/>
      <c r="P57" s="40"/>
      <c r="R57" s="40"/>
      <c r="T57" s="40"/>
      <c r="AI57" s="40"/>
      <c r="AJ57" s="40"/>
      <c r="AK57" s="40"/>
      <c r="AL57" s="40"/>
      <c r="AN57" s="40"/>
      <c r="AP57" s="40"/>
      <c r="AT57" s="40"/>
      <c r="AU57" s="40"/>
    </row>
    <row r="58" spans="14:68" x14ac:dyDescent="0.25">
      <c r="N58" s="94"/>
      <c r="O58" s="40"/>
      <c r="P58" s="40"/>
      <c r="R58" s="40"/>
      <c r="T58" s="40"/>
      <c r="AI58" s="40"/>
      <c r="AJ58" s="40"/>
      <c r="AK58" s="40"/>
      <c r="AL58" s="40"/>
      <c r="AN58" s="40"/>
      <c r="AP58" s="40"/>
      <c r="AT58" s="40"/>
      <c r="AU58" s="40"/>
    </row>
    <row r="59" spans="14:68" x14ac:dyDescent="0.25">
      <c r="N59" s="94"/>
      <c r="O59" s="40"/>
      <c r="P59" s="40"/>
      <c r="R59" s="40"/>
      <c r="T59" s="40"/>
      <c r="AI59" s="40"/>
      <c r="AJ59" s="40"/>
      <c r="AK59" s="40"/>
      <c r="AL59" s="40"/>
      <c r="AN59" s="40"/>
      <c r="AP59" s="40"/>
      <c r="AT59" s="40"/>
      <c r="AU59" s="40"/>
    </row>
    <row r="60" spans="14:68" x14ac:dyDescent="0.25">
      <c r="N60" s="94"/>
      <c r="O60" s="40"/>
      <c r="P60" s="40"/>
      <c r="R60" s="40"/>
      <c r="T60" s="40"/>
      <c r="AI60" s="40"/>
      <c r="AJ60" s="40"/>
      <c r="AK60" s="40"/>
      <c r="AL60" s="40"/>
      <c r="AN60" s="40"/>
      <c r="AP60" s="40"/>
      <c r="AT60" s="40"/>
      <c r="AU60" s="40"/>
    </row>
    <row r="61" spans="14:68" x14ac:dyDescent="0.25">
      <c r="N61" s="94"/>
      <c r="O61" s="40"/>
      <c r="P61" s="40"/>
      <c r="R61" s="40"/>
      <c r="T61" s="40"/>
      <c r="AI61" s="40"/>
      <c r="AJ61" s="40"/>
      <c r="AK61" s="40"/>
      <c r="AL61" s="40"/>
      <c r="AN61" s="40"/>
      <c r="AP61" s="40"/>
      <c r="AT61" s="40"/>
      <c r="AU61" s="40"/>
    </row>
    <row r="62" spans="14:68" x14ac:dyDescent="0.25">
      <c r="O62" s="40"/>
      <c r="P62" s="40"/>
      <c r="R62" s="40"/>
      <c r="T62" s="40"/>
      <c r="AI62" s="40"/>
      <c r="AJ62" s="40"/>
      <c r="AK62" s="40"/>
      <c r="AL62" s="40"/>
      <c r="AN62" s="40"/>
      <c r="AP62" s="40"/>
      <c r="AT62" s="40"/>
      <c r="AU62" s="40"/>
    </row>
    <row r="63" spans="14:68" x14ac:dyDescent="0.25">
      <c r="O63" s="40"/>
      <c r="P63" s="40"/>
      <c r="R63" s="40"/>
      <c r="T63" s="40"/>
      <c r="AI63" s="40"/>
      <c r="AJ63" s="40"/>
      <c r="AK63" s="40"/>
      <c r="AL63" s="40"/>
      <c r="AN63" s="40"/>
      <c r="AP63" s="40"/>
      <c r="AT63" s="40"/>
      <c r="AU63" s="40"/>
    </row>
    <row r="64" spans="14:68" x14ac:dyDescent="0.25">
      <c r="O64" s="40"/>
      <c r="P64" s="40"/>
      <c r="R64" s="40"/>
      <c r="T64" s="40"/>
      <c r="AI64" s="40"/>
      <c r="AJ64" s="40"/>
      <c r="AK64" s="40"/>
      <c r="AL64" s="40"/>
      <c r="AN64" s="40"/>
      <c r="AP64" s="40"/>
      <c r="AT64" s="40"/>
      <c r="AU64" s="40"/>
    </row>
    <row r="65" spans="15:47" x14ac:dyDescent="0.25">
      <c r="O65" s="40"/>
      <c r="P65" s="40"/>
      <c r="R65" s="40"/>
      <c r="T65" s="40"/>
      <c r="AI65" s="40"/>
      <c r="AJ65" s="40"/>
      <c r="AK65" s="40"/>
      <c r="AL65" s="40"/>
      <c r="AN65" s="40"/>
      <c r="AP65" s="40"/>
      <c r="AT65" s="40"/>
      <c r="AU65" s="40"/>
    </row>
    <row r="66" spans="15:47" x14ac:dyDescent="0.25">
      <c r="O66" s="40"/>
      <c r="P66" s="40"/>
      <c r="R66" s="40"/>
      <c r="T66" s="40"/>
      <c r="AI66" s="40"/>
      <c r="AJ66" s="40"/>
      <c r="AK66" s="40"/>
      <c r="AL66" s="40"/>
      <c r="AN66" s="40"/>
      <c r="AP66" s="40"/>
      <c r="AT66" s="40"/>
      <c r="AU66" s="40"/>
    </row>
    <row r="67" spans="15:47" x14ac:dyDescent="0.25">
      <c r="O67" s="40"/>
      <c r="P67" s="40"/>
      <c r="R67" s="40"/>
      <c r="T67" s="40"/>
      <c r="AI67" s="40"/>
      <c r="AJ67" s="40"/>
      <c r="AK67" s="40"/>
      <c r="AL67" s="40"/>
      <c r="AN67" s="40"/>
      <c r="AP67" s="40"/>
      <c r="AT67" s="40"/>
      <c r="AU67" s="40"/>
    </row>
    <row r="68" spans="15:47" x14ac:dyDescent="0.25">
      <c r="O68" s="40"/>
      <c r="P68" s="40"/>
      <c r="R68" s="40"/>
      <c r="T68" s="40"/>
      <c r="AI68" s="40"/>
      <c r="AJ68" s="40"/>
      <c r="AK68" s="40"/>
      <c r="AL68" s="40"/>
      <c r="AN68" s="40"/>
      <c r="AP68" s="40"/>
      <c r="AT68" s="40"/>
      <c r="AU68" s="40"/>
    </row>
    <row r="69" spans="15:47" x14ac:dyDescent="0.25">
      <c r="O69" s="40"/>
      <c r="P69" s="40"/>
      <c r="R69" s="40"/>
      <c r="T69" s="40"/>
      <c r="AI69" s="40"/>
      <c r="AJ69" s="40"/>
      <c r="AK69" s="40"/>
      <c r="AL69" s="40"/>
      <c r="AN69" s="40"/>
      <c r="AP69" s="40"/>
      <c r="AT69" s="40"/>
      <c r="AU69" s="40"/>
    </row>
    <row r="70" spans="15:47" x14ac:dyDescent="0.25">
      <c r="O70" s="40"/>
      <c r="P70" s="40"/>
      <c r="R70" s="40"/>
      <c r="T70" s="40"/>
      <c r="AI70" s="40"/>
      <c r="AJ70" s="40"/>
      <c r="AK70" s="40"/>
      <c r="AL70" s="40"/>
      <c r="AN70" s="40"/>
      <c r="AP70" s="40"/>
      <c r="AT70" s="40"/>
      <c r="AU70" s="40"/>
    </row>
    <row r="71" spans="15:47" x14ac:dyDescent="0.25">
      <c r="O71" s="40"/>
      <c r="P71" s="40"/>
      <c r="R71" s="40"/>
      <c r="T71" s="40"/>
      <c r="AI71" s="40"/>
      <c r="AJ71" s="40"/>
      <c r="AK71" s="40"/>
      <c r="AL71" s="40"/>
      <c r="AN71" s="40"/>
      <c r="AP71" s="40"/>
      <c r="AT71" s="40"/>
      <c r="AU71" s="40"/>
    </row>
    <row r="72" spans="15:47" x14ac:dyDescent="0.25">
      <c r="O72" s="40"/>
      <c r="P72" s="40"/>
      <c r="R72" s="40"/>
      <c r="T72" s="40"/>
      <c r="AI72" s="40"/>
      <c r="AJ72" s="40"/>
      <c r="AK72" s="40"/>
      <c r="AL72" s="40"/>
      <c r="AN72" s="40"/>
      <c r="AP72" s="40"/>
      <c r="AT72" s="40"/>
      <c r="AU72" s="40"/>
    </row>
    <row r="73" spans="15:47" x14ac:dyDescent="0.25">
      <c r="O73" s="40"/>
      <c r="P73" s="40"/>
      <c r="R73" s="40"/>
      <c r="T73" s="40"/>
      <c r="AI73" s="40"/>
      <c r="AJ73" s="40"/>
      <c r="AK73" s="40"/>
      <c r="AL73" s="40"/>
      <c r="AN73" s="40"/>
      <c r="AP73" s="40"/>
      <c r="AT73" s="40"/>
      <c r="AU73" s="40"/>
    </row>
    <row r="74" spans="15:47" x14ac:dyDescent="0.25">
      <c r="O74" s="40"/>
      <c r="P74" s="40"/>
      <c r="R74" s="40"/>
      <c r="T74" s="40"/>
      <c r="AI74" s="40"/>
      <c r="AJ74" s="40"/>
      <c r="AK74" s="40"/>
      <c r="AL74" s="40"/>
      <c r="AN74" s="40"/>
      <c r="AP74" s="40"/>
      <c r="AT74" s="40"/>
      <c r="AU74" s="40"/>
    </row>
  </sheetData>
  <customSheetViews>
    <customSheetView guid="{093AA078-7106-4A29-A6A4-AB30D3B4B42D}" fitToPage="1" hiddenRows="1">
      <pane xSplit="1" topLeftCell="B1" activePane="topRight" state="frozen"/>
      <selection pane="topRight" activeCell="AU2" sqref="AU2:BE2"/>
      <pageMargins left="0.19685039370078741" right="0.19685039370078741" top="1.3779527559055118" bottom="1.9685039370078741" header="0.31496062992125984" footer="0.31496062992125984"/>
      <pageSetup paperSize="9" scale="3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showPageBreaks="1" fitToPage="1" hiddenRows="1" topLeftCell="A2">
      <pane xSplit="2" ySplit="2" topLeftCell="C4" activePane="bottomRight" state="frozen"/>
      <selection pane="bottomRight" activeCell="Z17" sqref="Z17"/>
      <pageMargins left="0.19685039370078741" right="0.19685039370078741" top="1.3779527559055118" bottom="0.19685039370078741" header="0.31496062992125984" footer="0.31496062992125984"/>
      <pageSetup paperSize="9" scale="41" orientation="landscape" r:id="rId2"/>
      <headerFooter>
        <oddHeader>&amp;L&amp;G&amp;C&amp;"-,Bold"&amp;14Shenfield High School Leadership Overview: 
A2 Headline Figures&amp;R&amp;"-,Bold"&amp;14Year Group: 13
Date: January 2017</oddHeader>
      </headerFooter>
    </customSheetView>
    <customSheetView guid="{28CC27B9-3E42-479E-AC50-83F1923619EE}" fitToPage="1" hiddenRows="1" hiddenColumns="1" topLeftCell="A7">
      <pane xSplit="1" topLeftCell="B1" activePane="topRight" state="frozen"/>
      <selection pane="topRight" activeCell="O40" sqref="O40"/>
      <pageMargins left="0.19685039370078741" right="0.19685039370078741" top="1.3779527559055118" bottom="1.9685039370078741" header="0.31496062992125984" footer="0.31496062992125984"/>
      <pageSetup paperSize="9" scale="3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mergeCells count="10">
    <mergeCell ref="N2:X2"/>
    <mergeCell ref="C2:M2"/>
    <mergeCell ref="AU2:BE2"/>
    <mergeCell ref="BF2:BP2"/>
    <mergeCell ref="C26:M26"/>
    <mergeCell ref="N26:X26"/>
    <mergeCell ref="Y26:AI26"/>
    <mergeCell ref="AJ26:AT26"/>
    <mergeCell ref="AJ2:AT2"/>
    <mergeCell ref="Y2:AI2"/>
  </mergeCells>
  <pageMargins left="0.19685039370078741" right="0.19685039370078741" top="1.3779527559055118" bottom="1.9685039370078741" header="0.31496062992125984" footer="0.31496062992125984"/>
  <pageSetup paperSize="9" scale="39" orientation="portrait" r:id="rId4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drawing r:id="rId5"/>
  <legacyDrawing r:id="rId6"/>
  <legacyDrawingHF r:id="rId7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K58"/>
  <sheetViews>
    <sheetView view="pageBreakPreview" zoomScaleNormal="100" zoomScaleSheetLayoutView="100" workbookViewId="0">
      <selection activeCell="AQ30" sqref="AQ30"/>
    </sheetView>
  </sheetViews>
  <sheetFormatPr defaultRowHeight="15" x14ac:dyDescent="0.25"/>
  <cols>
    <col min="1" max="1" width="26.28515625" style="40" customWidth="1"/>
    <col min="2" max="8" width="4.42578125" style="94" customWidth="1"/>
    <col min="9" max="9" width="4.42578125" style="233" customWidth="1"/>
    <col min="10" max="16" width="4.42578125" style="94" customWidth="1"/>
    <col min="17" max="17" width="4.42578125" style="233" customWidth="1"/>
    <col min="18" max="24" width="4.42578125" style="94" customWidth="1"/>
    <col min="25" max="33" width="4.140625" style="233" customWidth="1"/>
    <col min="34" max="40" width="4.42578125" style="94" customWidth="1"/>
    <col min="41" max="41" width="4.42578125" style="233" customWidth="1"/>
    <col min="42" max="49" width="4.140625" style="233" customWidth="1"/>
    <col min="50" max="56" width="4.140625" style="94" customWidth="1"/>
    <col min="57" max="57" width="4.140625" style="233" customWidth="1"/>
    <col min="58" max="64" width="4.140625" style="94" customWidth="1"/>
    <col min="65" max="65" width="4.140625" style="233" customWidth="1"/>
    <col min="66" max="72" width="4.140625" style="94" customWidth="1"/>
    <col min="73" max="73" width="4.140625" style="227" customWidth="1"/>
  </cols>
  <sheetData>
    <row r="1" spans="1:89" s="172" customFormat="1" ht="15.75" thickBot="1" x14ac:dyDescent="0.3">
      <c r="A1" s="262"/>
      <c r="B1" s="361" t="s">
        <v>165</v>
      </c>
      <c r="C1" s="362"/>
      <c r="D1" s="362"/>
      <c r="E1" s="362"/>
      <c r="F1" s="362"/>
      <c r="G1" s="362"/>
      <c r="H1" s="362"/>
      <c r="I1" s="229"/>
      <c r="J1" s="361" t="s">
        <v>164</v>
      </c>
      <c r="K1" s="362"/>
      <c r="L1" s="362"/>
      <c r="M1" s="362"/>
      <c r="N1" s="362"/>
      <c r="O1" s="362"/>
      <c r="P1" s="362"/>
      <c r="Q1" s="229"/>
      <c r="R1" s="361" t="s">
        <v>155</v>
      </c>
      <c r="S1" s="362"/>
      <c r="T1" s="362"/>
      <c r="U1" s="362"/>
      <c r="V1" s="362"/>
      <c r="W1" s="362"/>
      <c r="X1" s="363"/>
      <c r="Y1" s="229"/>
      <c r="Z1" s="355" t="s">
        <v>193</v>
      </c>
      <c r="AA1" s="356"/>
      <c r="AB1" s="356"/>
      <c r="AC1" s="356"/>
      <c r="AD1" s="356"/>
      <c r="AE1" s="356"/>
      <c r="AF1" s="357"/>
      <c r="AG1" s="229"/>
      <c r="AH1" s="355" t="s">
        <v>63</v>
      </c>
      <c r="AI1" s="356"/>
      <c r="AJ1" s="356"/>
      <c r="AK1" s="356"/>
      <c r="AL1" s="356"/>
      <c r="AM1" s="356"/>
      <c r="AN1" s="357"/>
      <c r="AO1" s="229"/>
      <c r="AP1" s="355" t="s">
        <v>194</v>
      </c>
      <c r="AQ1" s="356"/>
      <c r="AR1" s="356"/>
      <c r="AS1" s="356"/>
      <c r="AT1" s="356"/>
      <c r="AU1" s="356"/>
      <c r="AV1" s="357"/>
      <c r="AW1" s="229"/>
      <c r="AX1" s="361" t="s">
        <v>90</v>
      </c>
      <c r="AY1" s="362"/>
      <c r="AZ1" s="362"/>
      <c r="BA1" s="362"/>
      <c r="BB1" s="362"/>
      <c r="BC1" s="362"/>
      <c r="BD1" s="363"/>
      <c r="BE1" s="229"/>
      <c r="BF1" s="361" t="s">
        <v>64</v>
      </c>
      <c r="BG1" s="362"/>
      <c r="BH1" s="362"/>
      <c r="BI1" s="362"/>
      <c r="BJ1" s="362"/>
      <c r="BK1" s="362"/>
      <c r="BL1" s="363"/>
      <c r="BM1" s="229"/>
      <c r="BN1" s="361" t="s">
        <v>156</v>
      </c>
      <c r="BO1" s="362"/>
      <c r="BP1" s="362"/>
      <c r="BQ1" s="362"/>
      <c r="BR1" s="362"/>
      <c r="BS1" s="362"/>
      <c r="BT1" s="363"/>
      <c r="BU1" s="225"/>
    </row>
    <row r="2" spans="1:89" s="172" customFormat="1" ht="19.5" thickBot="1" x14ac:dyDescent="0.3">
      <c r="A2" s="224" t="s">
        <v>166</v>
      </c>
      <c r="B2" s="246" t="s">
        <v>36</v>
      </c>
      <c r="C2" s="230" t="s">
        <v>37</v>
      </c>
      <c r="D2" s="230" t="s">
        <v>38</v>
      </c>
      <c r="E2" s="230" t="s">
        <v>39</v>
      </c>
      <c r="F2" s="230" t="s">
        <v>40</v>
      </c>
      <c r="G2" s="230" t="s">
        <v>41</v>
      </c>
      <c r="H2" s="231" t="s">
        <v>42</v>
      </c>
      <c r="I2" s="228"/>
      <c r="J2" s="232" t="s">
        <v>36</v>
      </c>
      <c r="K2" s="230" t="s">
        <v>37</v>
      </c>
      <c r="L2" s="230" t="s">
        <v>38</v>
      </c>
      <c r="M2" s="230" t="s">
        <v>39</v>
      </c>
      <c r="N2" s="230" t="s">
        <v>40</v>
      </c>
      <c r="O2" s="230" t="s">
        <v>41</v>
      </c>
      <c r="P2" s="231" t="s">
        <v>179</v>
      </c>
      <c r="Q2" s="228"/>
      <c r="R2" s="232" t="s">
        <v>36</v>
      </c>
      <c r="S2" s="230" t="s">
        <v>37</v>
      </c>
      <c r="T2" s="230" t="s">
        <v>38</v>
      </c>
      <c r="U2" s="230" t="s">
        <v>39</v>
      </c>
      <c r="V2" s="230" t="s">
        <v>40</v>
      </c>
      <c r="W2" s="230" t="s">
        <v>41</v>
      </c>
      <c r="X2" s="231" t="s">
        <v>42</v>
      </c>
      <c r="Y2" s="229"/>
      <c r="Z2" s="232" t="s">
        <v>36</v>
      </c>
      <c r="AA2" s="230" t="s">
        <v>37</v>
      </c>
      <c r="AB2" s="230" t="s">
        <v>38</v>
      </c>
      <c r="AC2" s="230" t="s">
        <v>39</v>
      </c>
      <c r="AD2" s="230" t="s">
        <v>40</v>
      </c>
      <c r="AE2" s="230" t="s">
        <v>41</v>
      </c>
      <c r="AF2" s="231" t="s">
        <v>42</v>
      </c>
      <c r="AG2" s="229"/>
      <c r="AH2" s="232" t="s">
        <v>36</v>
      </c>
      <c r="AI2" s="230" t="s">
        <v>37</v>
      </c>
      <c r="AJ2" s="230" t="s">
        <v>38</v>
      </c>
      <c r="AK2" s="230" t="s">
        <v>39</v>
      </c>
      <c r="AL2" s="230" t="s">
        <v>40</v>
      </c>
      <c r="AM2" s="230" t="s">
        <v>41</v>
      </c>
      <c r="AN2" s="231" t="s">
        <v>42</v>
      </c>
      <c r="AO2" s="229"/>
      <c r="AP2" s="232" t="s">
        <v>36</v>
      </c>
      <c r="AQ2" s="230" t="s">
        <v>37</v>
      </c>
      <c r="AR2" s="230" t="s">
        <v>38</v>
      </c>
      <c r="AS2" s="230" t="s">
        <v>39</v>
      </c>
      <c r="AT2" s="230" t="s">
        <v>40</v>
      </c>
      <c r="AU2" s="230" t="s">
        <v>41</v>
      </c>
      <c r="AV2" s="231" t="s">
        <v>42</v>
      </c>
      <c r="AW2" s="229"/>
      <c r="AX2" s="232" t="s">
        <v>36</v>
      </c>
      <c r="AY2" s="230" t="s">
        <v>37</v>
      </c>
      <c r="AZ2" s="230" t="s">
        <v>38</v>
      </c>
      <c r="BA2" s="230" t="s">
        <v>39</v>
      </c>
      <c r="BB2" s="230" t="s">
        <v>40</v>
      </c>
      <c r="BC2" s="230" t="s">
        <v>41</v>
      </c>
      <c r="BD2" s="231" t="s">
        <v>42</v>
      </c>
      <c r="BE2" s="229"/>
      <c r="BF2" s="232" t="s">
        <v>66</v>
      </c>
      <c r="BG2" s="230" t="s">
        <v>37</v>
      </c>
      <c r="BH2" s="230" t="s">
        <v>38</v>
      </c>
      <c r="BI2" s="230" t="s">
        <v>39</v>
      </c>
      <c r="BJ2" s="230" t="s">
        <v>40</v>
      </c>
      <c r="BK2" s="230" t="s">
        <v>41</v>
      </c>
      <c r="BL2" s="231" t="s">
        <v>42</v>
      </c>
      <c r="BM2" s="229"/>
      <c r="BN2" s="232" t="s">
        <v>66</v>
      </c>
      <c r="BO2" s="230" t="s">
        <v>37</v>
      </c>
      <c r="BP2" s="230" t="s">
        <v>38</v>
      </c>
      <c r="BQ2" s="230" t="s">
        <v>39</v>
      </c>
      <c r="BR2" s="230" t="s">
        <v>40</v>
      </c>
      <c r="BS2" s="230" t="s">
        <v>41</v>
      </c>
      <c r="BT2" s="231" t="s">
        <v>42</v>
      </c>
      <c r="BU2" s="225"/>
    </row>
    <row r="3" spans="1:89" x14ac:dyDescent="0.25">
      <c r="A3" s="24" t="s">
        <v>4</v>
      </c>
      <c r="B3" s="280">
        <v>1</v>
      </c>
      <c r="C3" s="281">
        <v>1</v>
      </c>
      <c r="D3" s="281">
        <v>2</v>
      </c>
      <c r="E3" s="281">
        <v>1</v>
      </c>
      <c r="F3" s="21"/>
      <c r="G3" s="281"/>
      <c r="H3" s="22"/>
      <c r="I3" s="233">
        <f>SUM(B3:H3)</f>
        <v>5</v>
      </c>
      <c r="J3" s="280" t="s">
        <v>178</v>
      </c>
      <c r="K3" s="281">
        <v>1</v>
      </c>
      <c r="L3" s="281">
        <v>1</v>
      </c>
      <c r="M3" s="281">
        <v>3</v>
      </c>
      <c r="N3" s="21" t="s">
        <v>178</v>
      </c>
      <c r="O3" s="281" t="s">
        <v>178</v>
      </c>
      <c r="P3" s="22">
        <v>1</v>
      </c>
      <c r="Q3" s="233">
        <f>SUM(J3:P3)</f>
        <v>6</v>
      </c>
      <c r="R3" s="234" t="s">
        <v>178</v>
      </c>
      <c r="S3" s="235">
        <v>1</v>
      </c>
      <c r="T3" s="235">
        <v>1</v>
      </c>
      <c r="U3" s="235">
        <v>3</v>
      </c>
      <c r="V3" s="235" t="s">
        <v>178</v>
      </c>
      <c r="W3" s="235" t="s">
        <v>178</v>
      </c>
      <c r="X3" s="236"/>
      <c r="Y3" s="233">
        <f>SUM(R3:X3)</f>
        <v>5</v>
      </c>
      <c r="Z3" s="234" t="s">
        <v>178</v>
      </c>
      <c r="AA3" s="235">
        <v>1</v>
      </c>
      <c r="AB3" s="235">
        <v>2</v>
      </c>
      <c r="AC3" s="235">
        <v>2</v>
      </c>
      <c r="AD3" s="235" t="s">
        <v>178</v>
      </c>
      <c r="AE3" s="235" t="s">
        <v>178</v>
      </c>
      <c r="AF3" s="236" t="s">
        <v>178</v>
      </c>
      <c r="AG3" s="233">
        <f>SUM(Z3:AF3)</f>
        <v>5</v>
      </c>
      <c r="AH3" s="234" t="s">
        <v>178</v>
      </c>
      <c r="AI3" s="235">
        <v>1</v>
      </c>
      <c r="AJ3" s="235">
        <v>2</v>
      </c>
      <c r="AK3" s="235">
        <v>2</v>
      </c>
      <c r="AL3" s="235" t="s">
        <v>178</v>
      </c>
      <c r="AM3" s="235" t="s">
        <v>178</v>
      </c>
      <c r="AN3" s="236" t="s">
        <v>178</v>
      </c>
      <c r="AO3" s="233">
        <f>SUM(AH3:AN3)</f>
        <v>5</v>
      </c>
      <c r="AP3" s="234" t="s">
        <v>178</v>
      </c>
      <c r="AQ3" s="235">
        <v>1</v>
      </c>
      <c r="AR3" s="235">
        <v>2</v>
      </c>
      <c r="AS3" s="235">
        <v>2</v>
      </c>
      <c r="AT3" s="235" t="s">
        <v>178</v>
      </c>
      <c r="AU3" s="235" t="s">
        <v>178</v>
      </c>
      <c r="AV3" s="236" t="s">
        <v>178</v>
      </c>
      <c r="AW3" s="233">
        <f>SUM(AP3:AV3)</f>
        <v>5</v>
      </c>
      <c r="AX3" s="234" t="s">
        <v>178</v>
      </c>
      <c r="AY3" s="235" t="s">
        <v>178</v>
      </c>
      <c r="AZ3" s="235">
        <v>2</v>
      </c>
      <c r="BA3" s="235">
        <v>3</v>
      </c>
      <c r="BB3" s="235" t="s">
        <v>178</v>
      </c>
      <c r="BC3" s="235" t="s">
        <v>178</v>
      </c>
      <c r="BD3" s="236" t="s">
        <v>178</v>
      </c>
      <c r="BE3" s="233">
        <f>SUM(AX3:BD3)</f>
        <v>5</v>
      </c>
      <c r="BF3" s="234"/>
      <c r="BG3" s="235"/>
      <c r="BH3" s="235"/>
      <c r="BI3" s="235"/>
      <c r="BJ3" s="235"/>
      <c r="BK3" s="235"/>
      <c r="BL3" s="236"/>
      <c r="BM3" s="233">
        <f>SUM(BF3:BL3)</f>
        <v>0</v>
      </c>
      <c r="BN3" s="234"/>
      <c r="BO3" s="235"/>
      <c r="BP3" s="235"/>
      <c r="BQ3" s="235"/>
      <c r="BR3" s="235"/>
      <c r="BS3" s="235"/>
      <c r="BT3" s="236"/>
      <c r="BU3" s="226">
        <f>SUM(BN3:BT3)</f>
        <v>0</v>
      </c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</row>
    <row r="4" spans="1:89" x14ac:dyDescent="0.25">
      <c r="A4" s="5" t="s">
        <v>5</v>
      </c>
      <c r="B4" s="282">
        <v>1</v>
      </c>
      <c r="C4" s="252">
        <v>1</v>
      </c>
      <c r="D4" s="252">
        <v>3</v>
      </c>
      <c r="E4" s="252">
        <v>4</v>
      </c>
      <c r="F4" s="252"/>
      <c r="G4" s="252"/>
      <c r="H4" s="272"/>
      <c r="I4" s="233">
        <f t="shared" ref="I4:I23" si="0">SUM(B4:H4)</f>
        <v>9</v>
      </c>
      <c r="J4" s="282" t="s">
        <v>178</v>
      </c>
      <c r="K4" s="252">
        <v>4</v>
      </c>
      <c r="L4" s="252" t="s">
        <v>178</v>
      </c>
      <c r="M4" s="252">
        <v>3</v>
      </c>
      <c r="N4" s="252">
        <v>4</v>
      </c>
      <c r="O4" s="252">
        <v>2</v>
      </c>
      <c r="P4" s="272">
        <v>1</v>
      </c>
      <c r="Q4" s="233">
        <f t="shared" ref="Q4:Q23" si="1">SUM(J4:P4)</f>
        <v>14</v>
      </c>
      <c r="R4" s="237" t="s">
        <v>178</v>
      </c>
      <c r="S4" s="240">
        <v>2</v>
      </c>
      <c r="T4" s="240">
        <v>2</v>
      </c>
      <c r="U4" s="240">
        <v>5</v>
      </c>
      <c r="V4" s="240" t="s">
        <v>178</v>
      </c>
      <c r="W4" s="240" t="s">
        <v>178</v>
      </c>
      <c r="X4" s="239"/>
      <c r="Y4" s="233">
        <f t="shared" ref="Y4:Y23" si="2">SUM(R4:X4)</f>
        <v>9</v>
      </c>
      <c r="Z4" s="237" t="s">
        <v>178</v>
      </c>
      <c r="AA4" s="240">
        <v>1</v>
      </c>
      <c r="AB4" s="240">
        <v>1</v>
      </c>
      <c r="AC4" s="240">
        <v>4</v>
      </c>
      <c r="AD4" s="240">
        <v>3</v>
      </c>
      <c r="AE4" s="240" t="s">
        <v>178</v>
      </c>
      <c r="AF4" s="239" t="s">
        <v>178</v>
      </c>
      <c r="AG4" s="233">
        <f t="shared" ref="AG4:AG23" si="3">SUM(Z4:AF4)</f>
        <v>9</v>
      </c>
      <c r="AH4" s="237" t="s">
        <v>178</v>
      </c>
      <c r="AI4" s="240">
        <v>2</v>
      </c>
      <c r="AJ4" s="240">
        <v>2</v>
      </c>
      <c r="AK4" s="240">
        <v>5</v>
      </c>
      <c r="AL4" s="240" t="s">
        <v>178</v>
      </c>
      <c r="AM4" s="240" t="s">
        <v>178</v>
      </c>
      <c r="AN4" s="239" t="s">
        <v>178</v>
      </c>
      <c r="AO4" s="233">
        <f t="shared" ref="AO4:AO23" si="4">SUM(AH4:AN4)</f>
        <v>9</v>
      </c>
      <c r="AP4" s="237" t="s">
        <v>178</v>
      </c>
      <c r="AQ4" s="240">
        <v>1</v>
      </c>
      <c r="AR4" s="240">
        <v>1</v>
      </c>
      <c r="AS4" s="240">
        <v>3</v>
      </c>
      <c r="AT4" s="240">
        <v>3</v>
      </c>
      <c r="AU4" s="240" t="s">
        <v>178</v>
      </c>
      <c r="AV4" s="239" t="s">
        <v>178</v>
      </c>
      <c r="AW4" s="233">
        <f t="shared" ref="AW4:AW20" si="5">SUM(AP4:AV4)</f>
        <v>8</v>
      </c>
      <c r="AX4" s="237" t="s">
        <v>178</v>
      </c>
      <c r="AY4" s="240">
        <v>2</v>
      </c>
      <c r="AZ4" s="240">
        <v>2</v>
      </c>
      <c r="BA4" s="240">
        <v>4</v>
      </c>
      <c r="BB4" s="240" t="s">
        <v>178</v>
      </c>
      <c r="BC4" s="240" t="s">
        <v>178</v>
      </c>
      <c r="BD4" s="239" t="s">
        <v>178</v>
      </c>
      <c r="BE4" s="233">
        <f t="shared" ref="BE4:BE23" si="6">SUM(AX4:BD4)</f>
        <v>8</v>
      </c>
      <c r="BF4" s="237"/>
      <c r="BG4" s="240"/>
      <c r="BH4" s="240"/>
      <c r="BI4" s="240"/>
      <c r="BJ4" s="240"/>
      <c r="BK4" s="240"/>
      <c r="BL4" s="239"/>
      <c r="BM4" s="233">
        <f t="shared" ref="BM4:BM23" si="7">SUM(BF4:BL4)</f>
        <v>0</v>
      </c>
      <c r="BN4" s="237"/>
      <c r="BO4" s="240"/>
      <c r="BP4" s="240"/>
      <c r="BQ4" s="240"/>
      <c r="BR4" s="240"/>
      <c r="BS4" s="240"/>
      <c r="BT4" s="239"/>
      <c r="BU4" s="226">
        <f t="shared" ref="BU4:BU23" si="8">SUM(BN4:BT4)</f>
        <v>0</v>
      </c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</row>
    <row r="5" spans="1:89" x14ac:dyDescent="0.25">
      <c r="A5" s="5" t="s">
        <v>6</v>
      </c>
      <c r="B5" s="282">
        <v>1</v>
      </c>
      <c r="C5" s="252">
        <v>7</v>
      </c>
      <c r="D5" s="252">
        <v>22</v>
      </c>
      <c r="E5" s="252">
        <v>5</v>
      </c>
      <c r="F5" s="252"/>
      <c r="G5" s="252"/>
      <c r="H5" s="272"/>
      <c r="I5" s="233">
        <f t="shared" si="0"/>
        <v>35</v>
      </c>
      <c r="J5" s="282" t="s">
        <v>178</v>
      </c>
      <c r="K5" s="252">
        <v>2</v>
      </c>
      <c r="L5" s="252">
        <v>12</v>
      </c>
      <c r="M5" s="252">
        <v>15</v>
      </c>
      <c r="N5" s="252">
        <v>9</v>
      </c>
      <c r="O5" s="252">
        <v>2</v>
      </c>
      <c r="P5" s="272">
        <v>2</v>
      </c>
      <c r="Q5" s="233">
        <f t="shared" si="1"/>
        <v>42</v>
      </c>
      <c r="R5" s="237" t="s">
        <v>178</v>
      </c>
      <c r="S5" s="240">
        <v>5</v>
      </c>
      <c r="T5" s="240">
        <v>15</v>
      </c>
      <c r="U5" s="240">
        <v>11</v>
      </c>
      <c r="V5" s="240">
        <v>3</v>
      </c>
      <c r="W5" s="240">
        <v>1</v>
      </c>
      <c r="X5" s="239"/>
      <c r="Y5" s="233">
        <f t="shared" si="2"/>
        <v>35</v>
      </c>
      <c r="Z5" s="237">
        <v>1</v>
      </c>
      <c r="AA5" s="240">
        <v>3</v>
      </c>
      <c r="AB5" s="240">
        <v>9</v>
      </c>
      <c r="AC5" s="240">
        <v>8</v>
      </c>
      <c r="AD5" s="240">
        <v>13</v>
      </c>
      <c r="AE5" s="240">
        <v>1</v>
      </c>
      <c r="AF5" s="239" t="s">
        <v>178</v>
      </c>
      <c r="AG5" s="233">
        <f t="shared" si="3"/>
        <v>35</v>
      </c>
      <c r="AH5" s="237" t="s">
        <v>178</v>
      </c>
      <c r="AI5" s="240">
        <v>5</v>
      </c>
      <c r="AJ5" s="240">
        <v>9</v>
      </c>
      <c r="AK5" s="240">
        <v>10</v>
      </c>
      <c r="AL5" s="240">
        <v>10</v>
      </c>
      <c r="AM5" s="240">
        <v>1</v>
      </c>
      <c r="AN5" s="239" t="s">
        <v>178</v>
      </c>
      <c r="AO5" s="233">
        <f t="shared" si="4"/>
        <v>35</v>
      </c>
      <c r="AP5" s="237">
        <v>1</v>
      </c>
      <c r="AQ5" s="240">
        <v>6</v>
      </c>
      <c r="AR5" s="240">
        <v>5</v>
      </c>
      <c r="AS5" s="240">
        <v>14</v>
      </c>
      <c r="AT5" s="240">
        <v>8</v>
      </c>
      <c r="AU5" s="240">
        <v>1</v>
      </c>
      <c r="AV5" s="239" t="s">
        <v>178</v>
      </c>
      <c r="AW5" s="233">
        <f t="shared" si="5"/>
        <v>35</v>
      </c>
      <c r="AX5" s="237">
        <v>1</v>
      </c>
      <c r="AY5" s="240">
        <v>6</v>
      </c>
      <c r="AZ5" s="240">
        <v>5</v>
      </c>
      <c r="BA5" s="240">
        <v>14</v>
      </c>
      <c r="BB5" s="240">
        <v>8</v>
      </c>
      <c r="BC5" s="240">
        <v>1</v>
      </c>
      <c r="BD5" s="239" t="s">
        <v>178</v>
      </c>
      <c r="BE5" s="233">
        <f t="shared" si="6"/>
        <v>35</v>
      </c>
      <c r="BF5" s="237"/>
      <c r="BG5" s="240"/>
      <c r="BH5" s="240"/>
      <c r="BI5" s="240"/>
      <c r="BJ5" s="240"/>
      <c r="BK5" s="240"/>
      <c r="BL5" s="239"/>
      <c r="BM5" s="233">
        <f t="shared" si="7"/>
        <v>0</v>
      </c>
      <c r="BN5" s="237"/>
      <c r="BO5" s="240"/>
      <c r="BP5" s="240"/>
      <c r="BQ5" s="240"/>
      <c r="BR5" s="240"/>
      <c r="BS5" s="240"/>
      <c r="BT5" s="239"/>
      <c r="BU5" s="226">
        <f t="shared" si="8"/>
        <v>0</v>
      </c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</row>
    <row r="6" spans="1:89" x14ac:dyDescent="0.25">
      <c r="A6" s="5" t="s">
        <v>7</v>
      </c>
      <c r="B6" s="282" t="s">
        <v>178</v>
      </c>
      <c r="C6" s="252">
        <v>1</v>
      </c>
      <c r="D6" s="252">
        <v>2</v>
      </c>
      <c r="E6" s="252">
        <v>1</v>
      </c>
      <c r="F6" s="252"/>
      <c r="G6" s="252"/>
      <c r="H6" s="272"/>
      <c r="I6" s="233">
        <f t="shared" si="0"/>
        <v>4</v>
      </c>
      <c r="J6" s="282" t="s">
        <v>178</v>
      </c>
      <c r="K6" s="252" t="s">
        <v>178</v>
      </c>
      <c r="L6" s="252" t="s">
        <v>178</v>
      </c>
      <c r="M6" s="252">
        <v>2</v>
      </c>
      <c r="N6" s="252">
        <v>5</v>
      </c>
      <c r="O6" s="252">
        <v>2</v>
      </c>
      <c r="P6" s="272">
        <v>1</v>
      </c>
      <c r="Q6" s="233">
        <f t="shared" si="1"/>
        <v>10</v>
      </c>
      <c r="R6" s="237" t="s">
        <v>178</v>
      </c>
      <c r="S6" s="240" t="s">
        <v>178</v>
      </c>
      <c r="T6" s="240">
        <v>3</v>
      </c>
      <c r="U6" s="240">
        <v>1</v>
      </c>
      <c r="V6" s="240" t="s">
        <v>178</v>
      </c>
      <c r="W6" s="240" t="s">
        <v>178</v>
      </c>
      <c r="X6" s="239"/>
      <c r="Y6" s="233">
        <f t="shared" si="2"/>
        <v>4</v>
      </c>
      <c r="Z6" s="237" t="s">
        <v>178</v>
      </c>
      <c r="AA6" s="240" t="s">
        <v>178</v>
      </c>
      <c r="AB6" s="240">
        <v>1</v>
      </c>
      <c r="AC6" s="240">
        <v>3</v>
      </c>
      <c r="AD6" s="240" t="s">
        <v>178</v>
      </c>
      <c r="AE6" s="240" t="s">
        <v>178</v>
      </c>
      <c r="AF6" s="239" t="s">
        <v>178</v>
      </c>
      <c r="AG6" s="233">
        <f t="shared" si="3"/>
        <v>4</v>
      </c>
      <c r="AH6" s="237" t="s">
        <v>178</v>
      </c>
      <c r="AI6" s="240" t="s">
        <v>178</v>
      </c>
      <c r="AJ6" s="240">
        <v>3</v>
      </c>
      <c r="AK6" s="240">
        <v>1</v>
      </c>
      <c r="AL6" s="240" t="s">
        <v>178</v>
      </c>
      <c r="AM6" s="240" t="s">
        <v>178</v>
      </c>
      <c r="AN6" s="239" t="s">
        <v>178</v>
      </c>
      <c r="AO6" s="233">
        <f t="shared" si="4"/>
        <v>4</v>
      </c>
      <c r="AP6" s="237" t="s">
        <v>178</v>
      </c>
      <c r="AQ6" s="240" t="s">
        <v>178</v>
      </c>
      <c r="AR6" s="240">
        <v>1</v>
      </c>
      <c r="AS6" s="240">
        <v>3</v>
      </c>
      <c r="AT6" s="240" t="s">
        <v>178</v>
      </c>
      <c r="AU6" s="240" t="s">
        <v>178</v>
      </c>
      <c r="AV6" s="239" t="s">
        <v>178</v>
      </c>
      <c r="AW6" s="233">
        <f t="shared" si="5"/>
        <v>4</v>
      </c>
      <c r="AX6" s="237" t="s">
        <v>178</v>
      </c>
      <c r="AY6" s="240" t="s">
        <v>178</v>
      </c>
      <c r="AZ6" s="240">
        <v>3</v>
      </c>
      <c r="BA6" s="240">
        <v>1</v>
      </c>
      <c r="BB6" s="240" t="s">
        <v>178</v>
      </c>
      <c r="BC6" s="240" t="s">
        <v>178</v>
      </c>
      <c r="BD6" s="239" t="s">
        <v>178</v>
      </c>
      <c r="BE6" s="233">
        <f t="shared" si="6"/>
        <v>4</v>
      </c>
      <c r="BF6" s="237"/>
      <c r="BG6" s="240"/>
      <c r="BH6" s="240"/>
      <c r="BI6" s="240"/>
      <c r="BJ6" s="240"/>
      <c r="BK6" s="240"/>
      <c r="BL6" s="239"/>
      <c r="BM6" s="233">
        <f t="shared" si="7"/>
        <v>0</v>
      </c>
      <c r="BN6" s="237"/>
      <c r="BO6" s="240"/>
      <c r="BP6" s="240"/>
      <c r="BQ6" s="240"/>
      <c r="BR6" s="240"/>
      <c r="BS6" s="240"/>
      <c r="BT6" s="239"/>
      <c r="BU6" s="226">
        <f t="shared" si="8"/>
        <v>0</v>
      </c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</row>
    <row r="7" spans="1:89" x14ac:dyDescent="0.25">
      <c r="A7" s="5" t="s">
        <v>147</v>
      </c>
      <c r="B7" s="282" t="s">
        <v>178</v>
      </c>
      <c r="C7" s="252">
        <v>2</v>
      </c>
      <c r="D7" s="252">
        <v>2</v>
      </c>
      <c r="E7" s="252">
        <v>2</v>
      </c>
      <c r="F7" s="252"/>
      <c r="G7" s="252"/>
      <c r="H7" s="272"/>
      <c r="I7" s="233">
        <f t="shared" si="0"/>
        <v>6</v>
      </c>
      <c r="J7" s="282" t="s">
        <v>178</v>
      </c>
      <c r="K7" s="252" t="s">
        <v>178</v>
      </c>
      <c r="L7" s="252">
        <v>2</v>
      </c>
      <c r="M7" s="252">
        <v>2</v>
      </c>
      <c r="N7" s="252">
        <v>1</v>
      </c>
      <c r="O7" s="252">
        <v>2</v>
      </c>
      <c r="P7" s="272" t="s">
        <v>178</v>
      </c>
      <c r="Q7" s="233">
        <f t="shared" si="1"/>
        <v>7</v>
      </c>
      <c r="R7" s="237" t="s">
        <v>178</v>
      </c>
      <c r="S7" s="240">
        <v>1</v>
      </c>
      <c r="T7" s="240">
        <v>3</v>
      </c>
      <c r="U7" s="240">
        <v>2</v>
      </c>
      <c r="V7" s="240" t="s">
        <v>178</v>
      </c>
      <c r="W7" s="240" t="s">
        <v>178</v>
      </c>
      <c r="X7" s="239"/>
      <c r="Y7" s="233">
        <f t="shared" si="2"/>
        <v>6</v>
      </c>
      <c r="Z7" s="237" t="s">
        <v>178</v>
      </c>
      <c r="AA7" s="240" t="s">
        <v>178</v>
      </c>
      <c r="AB7" s="240" t="s">
        <v>178</v>
      </c>
      <c r="AC7" s="240">
        <v>2</v>
      </c>
      <c r="AD7" s="240">
        <v>4</v>
      </c>
      <c r="AE7" s="240" t="s">
        <v>178</v>
      </c>
      <c r="AF7" s="239" t="s">
        <v>178</v>
      </c>
      <c r="AG7" s="233">
        <f t="shared" si="3"/>
        <v>6</v>
      </c>
      <c r="AH7" s="237" t="s">
        <v>178</v>
      </c>
      <c r="AI7" s="240" t="s">
        <v>178</v>
      </c>
      <c r="AJ7" s="240">
        <v>2</v>
      </c>
      <c r="AK7" s="240">
        <v>4</v>
      </c>
      <c r="AL7" s="240" t="s">
        <v>178</v>
      </c>
      <c r="AM7" s="240" t="s">
        <v>178</v>
      </c>
      <c r="AN7" s="239" t="s">
        <v>178</v>
      </c>
      <c r="AO7" s="233">
        <f t="shared" si="4"/>
        <v>6</v>
      </c>
      <c r="AP7" s="237" t="s">
        <v>178</v>
      </c>
      <c r="AQ7" s="240" t="s">
        <v>178</v>
      </c>
      <c r="AR7" s="240" t="s">
        <v>178</v>
      </c>
      <c r="AS7" s="240">
        <v>2</v>
      </c>
      <c r="AT7" s="240">
        <v>4</v>
      </c>
      <c r="AU7" s="240" t="s">
        <v>178</v>
      </c>
      <c r="AV7" s="239" t="s">
        <v>178</v>
      </c>
      <c r="AW7" s="233">
        <f t="shared" si="5"/>
        <v>6</v>
      </c>
      <c r="AX7" s="237" t="s">
        <v>178</v>
      </c>
      <c r="AY7" s="240" t="s">
        <v>178</v>
      </c>
      <c r="AZ7" s="240">
        <v>2</v>
      </c>
      <c r="BA7" s="240">
        <v>4</v>
      </c>
      <c r="BB7" s="240" t="s">
        <v>178</v>
      </c>
      <c r="BC7" s="240" t="s">
        <v>178</v>
      </c>
      <c r="BD7" s="239" t="s">
        <v>178</v>
      </c>
      <c r="BE7" s="233">
        <f t="shared" si="6"/>
        <v>6</v>
      </c>
      <c r="BF7" s="237"/>
      <c r="BG7" s="240"/>
      <c r="BH7" s="240"/>
      <c r="BI7" s="240"/>
      <c r="BJ7" s="240"/>
      <c r="BK7" s="240"/>
      <c r="BL7" s="239"/>
      <c r="BM7" s="233">
        <f t="shared" si="7"/>
        <v>0</v>
      </c>
      <c r="BN7" s="237"/>
      <c r="BO7" s="240"/>
      <c r="BP7" s="240"/>
      <c r="BQ7" s="240"/>
      <c r="BR7" s="240"/>
      <c r="BS7" s="240"/>
      <c r="BT7" s="239"/>
      <c r="BU7" s="226">
        <f t="shared" si="8"/>
        <v>0</v>
      </c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</row>
    <row r="8" spans="1:89" x14ac:dyDescent="0.25">
      <c r="A8" s="5" t="s">
        <v>62</v>
      </c>
      <c r="B8" s="282" t="s">
        <v>178</v>
      </c>
      <c r="C8" s="252">
        <v>6</v>
      </c>
      <c r="D8" s="252">
        <v>16</v>
      </c>
      <c r="E8" s="252">
        <v>9</v>
      </c>
      <c r="F8" s="252"/>
      <c r="G8" s="252"/>
      <c r="H8" s="272"/>
      <c r="I8" s="233">
        <f t="shared" si="0"/>
        <v>31</v>
      </c>
      <c r="J8" s="282" t="s">
        <v>178</v>
      </c>
      <c r="K8" s="252">
        <v>2</v>
      </c>
      <c r="L8" s="252">
        <v>7</v>
      </c>
      <c r="M8" s="252">
        <v>5</v>
      </c>
      <c r="N8" s="252">
        <v>4</v>
      </c>
      <c r="O8" s="252" t="s">
        <v>178</v>
      </c>
      <c r="P8" s="272">
        <v>2</v>
      </c>
      <c r="Q8" s="233">
        <f t="shared" si="1"/>
        <v>20</v>
      </c>
      <c r="R8" s="237" t="s">
        <v>178</v>
      </c>
      <c r="S8" s="240">
        <v>3</v>
      </c>
      <c r="T8" s="240">
        <v>6</v>
      </c>
      <c r="U8" s="240">
        <v>3</v>
      </c>
      <c r="V8" s="240">
        <v>3</v>
      </c>
      <c r="W8" s="240">
        <v>1</v>
      </c>
      <c r="X8" s="239"/>
      <c r="Y8" s="233">
        <f t="shared" si="2"/>
        <v>16</v>
      </c>
      <c r="Z8" s="237" t="s">
        <v>178</v>
      </c>
      <c r="AA8" s="240" t="s">
        <v>178</v>
      </c>
      <c r="AB8" s="240">
        <v>3</v>
      </c>
      <c r="AC8" s="240">
        <v>4</v>
      </c>
      <c r="AD8" s="240">
        <v>6</v>
      </c>
      <c r="AE8" s="240">
        <v>1</v>
      </c>
      <c r="AF8" s="239">
        <v>2</v>
      </c>
      <c r="AG8" s="233">
        <f t="shared" si="3"/>
        <v>16</v>
      </c>
      <c r="AH8" s="237" t="s">
        <v>178</v>
      </c>
      <c r="AI8" s="240">
        <v>4</v>
      </c>
      <c r="AJ8" s="240">
        <v>5</v>
      </c>
      <c r="AK8" s="240">
        <v>4</v>
      </c>
      <c r="AL8" s="240">
        <v>2</v>
      </c>
      <c r="AM8" s="240">
        <v>1</v>
      </c>
      <c r="AN8" s="239" t="s">
        <v>178</v>
      </c>
      <c r="AO8" s="233">
        <f t="shared" si="4"/>
        <v>16</v>
      </c>
      <c r="AP8" s="237" t="s">
        <v>178</v>
      </c>
      <c r="AQ8" s="240">
        <v>1</v>
      </c>
      <c r="AR8" s="240">
        <v>1</v>
      </c>
      <c r="AS8" s="240">
        <v>8</v>
      </c>
      <c r="AT8" s="240">
        <v>4</v>
      </c>
      <c r="AU8" s="240">
        <v>1</v>
      </c>
      <c r="AV8" s="239" t="s">
        <v>178</v>
      </c>
      <c r="AW8" s="233">
        <f t="shared" si="5"/>
        <v>15</v>
      </c>
      <c r="AX8" s="237" t="s">
        <v>178</v>
      </c>
      <c r="AY8" s="240">
        <v>1</v>
      </c>
      <c r="AZ8" s="240">
        <v>1</v>
      </c>
      <c r="BA8" s="240">
        <v>8</v>
      </c>
      <c r="BB8" s="240">
        <v>4</v>
      </c>
      <c r="BC8" s="240">
        <v>1</v>
      </c>
      <c r="BD8" s="239" t="s">
        <v>178</v>
      </c>
      <c r="BE8" s="233">
        <f t="shared" si="6"/>
        <v>15</v>
      </c>
      <c r="BF8" s="237"/>
      <c r="BG8" s="240"/>
      <c r="BH8" s="240"/>
      <c r="BI8" s="240"/>
      <c r="BJ8" s="240"/>
      <c r="BK8" s="240"/>
      <c r="BL8" s="239"/>
      <c r="BM8" s="233">
        <f t="shared" si="7"/>
        <v>0</v>
      </c>
      <c r="BN8" s="237"/>
      <c r="BO8" s="240"/>
      <c r="BP8" s="240"/>
      <c r="BQ8" s="240"/>
      <c r="BR8" s="240"/>
      <c r="BS8" s="240"/>
      <c r="BT8" s="239"/>
      <c r="BU8" s="226">
        <f t="shared" si="8"/>
        <v>0</v>
      </c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</row>
    <row r="9" spans="1:89" x14ac:dyDescent="0.25">
      <c r="A9" s="5" t="s">
        <v>8</v>
      </c>
      <c r="B9" s="282">
        <v>1</v>
      </c>
      <c r="C9" s="252">
        <v>10</v>
      </c>
      <c r="D9" s="252">
        <v>4</v>
      </c>
      <c r="E9" s="252">
        <v>1</v>
      </c>
      <c r="F9" s="252"/>
      <c r="G9" s="252"/>
      <c r="H9" s="272"/>
      <c r="I9" s="233">
        <f t="shared" si="0"/>
        <v>16</v>
      </c>
      <c r="J9" s="282" t="s">
        <v>178</v>
      </c>
      <c r="K9" s="252">
        <v>1</v>
      </c>
      <c r="L9" s="252">
        <v>2</v>
      </c>
      <c r="M9" s="252">
        <v>16</v>
      </c>
      <c r="N9" s="252">
        <v>15</v>
      </c>
      <c r="O9" s="252">
        <v>2</v>
      </c>
      <c r="P9" s="272" t="s">
        <v>178</v>
      </c>
      <c r="Q9" s="233">
        <f t="shared" si="1"/>
        <v>36</v>
      </c>
      <c r="R9" s="237" t="s">
        <v>178</v>
      </c>
      <c r="S9" s="240">
        <v>5</v>
      </c>
      <c r="T9" s="240">
        <v>11</v>
      </c>
      <c r="U9" s="240">
        <v>14</v>
      </c>
      <c r="V9" s="240">
        <v>1</v>
      </c>
      <c r="W9" s="240" t="s">
        <v>178</v>
      </c>
      <c r="X9" s="239"/>
      <c r="Y9" s="233">
        <f t="shared" si="2"/>
        <v>31</v>
      </c>
      <c r="Z9" s="237" t="s">
        <v>178</v>
      </c>
      <c r="AA9" s="240" t="s">
        <v>178</v>
      </c>
      <c r="AB9" s="240">
        <v>5</v>
      </c>
      <c r="AC9" s="240">
        <v>21</v>
      </c>
      <c r="AD9" s="240">
        <v>5</v>
      </c>
      <c r="AE9" s="240" t="s">
        <v>178</v>
      </c>
      <c r="AF9" s="239" t="s">
        <v>178</v>
      </c>
      <c r="AG9" s="233">
        <f t="shared" si="3"/>
        <v>31</v>
      </c>
      <c r="AH9" s="237" t="s">
        <v>178</v>
      </c>
      <c r="AI9" s="240">
        <v>5</v>
      </c>
      <c r="AJ9" s="240">
        <v>11</v>
      </c>
      <c r="AK9" s="240">
        <v>14</v>
      </c>
      <c r="AL9" s="240">
        <v>1</v>
      </c>
      <c r="AM9" s="240" t="s">
        <v>178</v>
      </c>
      <c r="AN9" s="239" t="s">
        <v>178</v>
      </c>
      <c r="AO9" s="233">
        <f t="shared" si="4"/>
        <v>31</v>
      </c>
      <c r="AP9" s="237" t="s">
        <v>178</v>
      </c>
      <c r="AQ9" s="240" t="s">
        <v>178</v>
      </c>
      <c r="AR9" s="240">
        <v>5</v>
      </c>
      <c r="AS9" s="240">
        <v>19</v>
      </c>
      <c r="AT9" s="240">
        <v>5</v>
      </c>
      <c r="AU9" s="240" t="s">
        <v>178</v>
      </c>
      <c r="AV9" s="239">
        <v>2</v>
      </c>
      <c r="AW9" s="233">
        <f t="shared" si="5"/>
        <v>31</v>
      </c>
      <c r="AX9" s="237" t="s">
        <v>178</v>
      </c>
      <c r="AY9" s="240">
        <v>4</v>
      </c>
      <c r="AZ9" s="240">
        <v>13</v>
      </c>
      <c r="BA9" s="240">
        <v>14</v>
      </c>
      <c r="BB9" s="240" t="s">
        <v>178</v>
      </c>
      <c r="BC9" s="240" t="s">
        <v>178</v>
      </c>
      <c r="BD9" s="239" t="s">
        <v>178</v>
      </c>
      <c r="BE9" s="233">
        <f t="shared" si="6"/>
        <v>31</v>
      </c>
      <c r="BF9" s="237"/>
      <c r="BG9" s="240"/>
      <c r="BH9" s="240"/>
      <c r="BI9" s="240"/>
      <c r="BJ9" s="240"/>
      <c r="BK9" s="240"/>
      <c r="BL9" s="239"/>
      <c r="BM9" s="233">
        <f t="shared" si="7"/>
        <v>0</v>
      </c>
      <c r="BN9" s="237"/>
      <c r="BO9" s="240"/>
      <c r="BP9" s="240"/>
      <c r="BQ9" s="240"/>
      <c r="BR9" s="240"/>
      <c r="BS9" s="240"/>
      <c r="BT9" s="239"/>
      <c r="BU9" s="226">
        <f t="shared" si="8"/>
        <v>0</v>
      </c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</row>
    <row r="10" spans="1:89" x14ac:dyDescent="0.25">
      <c r="A10" s="5" t="s">
        <v>9</v>
      </c>
      <c r="B10" s="282">
        <v>1</v>
      </c>
      <c r="C10" s="252">
        <v>4</v>
      </c>
      <c r="D10" s="252">
        <v>7</v>
      </c>
      <c r="E10" s="252">
        <v>4</v>
      </c>
      <c r="F10" s="252"/>
      <c r="G10" s="252"/>
      <c r="H10" s="272"/>
      <c r="I10" s="233">
        <f t="shared" si="0"/>
        <v>16</v>
      </c>
      <c r="J10" s="282" t="s">
        <v>178</v>
      </c>
      <c r="K10" s="252">
        <v>2</v>
      </c>
      <c r="L10" s="252">
        <v>3</v>
      </c>
      <c r="M10" s="252">
        <v>6</v>
      </c>
      <c r="N10" s="252">
        <v>4</v>
      </c>
      <c r="O10" s="252" t="s">
        <v>178</v>
      </c>
      <c r="P10" s="272">
        <v>1</v>
      </c>
      <c r="Q10" s="233">
        <f t="shared" si="1"/>
        <v>16</v>
      </c>
      <c r="R10" s="237" t="s">
        <v>178</v>
      </c>
      <c r="S10" s="240">
        <v>2</v>
      </c>
      <c r="T10" s="240">
        <v>3</v>
      </c>
      <c r="U10" s="240">
        <v>10</v>
      </c>
      <c r="V10" s="240" t="s">
        <v>178</v>
      </c>
      <c r="W10" s="240">
        <v>1</v>
      </c>
      <c r="X10" s="239"/>
      <c r="Y10" s="233">
        <f t="shared" si="2"/>
        <v>16</v>
      </c>
      <c r="Z10" s="237" t="s">
        <v>178</v>
      </c>
      <c r="AA10" s="240">
        <v>2</v>
      </c>
      <c r="AB10" s="240">
        <v>3</v>
      </c>
      <c r="AC10" s="240">
        <v>10</v>
      </c>
      <c r="AD10" s="240" t="s">
        <v>178</v>
      </c>
      <c r="AE10" s="240" t="s">
        <v>178</v>
      </c>
      <c r="AF10" s="239" t="s">
        <v>178</v>
      </c>
      <c r="AG10" s="233">
        <f t="shared" si="3"/>
        <v>15</v>
      </c>
      <c r="AH10" s="237" t="s">
        <v>178</v>
      </c>
      <c r="AI10" s="240">
        <v>2</v>
      </c>
      <c r="AJ10" s="240">
        <v>3</v>
      </c>
      <c r="AK10" s="240">
        <v>10</v>
      </c>
      <c r="AL10" s="240" t="s">
        <v>178</v>
      </c>
      <c r="AM10" s="240" t="s">
        <v>178</v>
      </c>
      <c r="AN10" s="239" t="s">
        <v>178</v>
      </c>
      <c r="AO10" s="233">
        <f t="shared" si="4"/>
        <v>15</v>
      </c>
      <c r="AP10" s="237" t="s">
        <v>178</v>
      </c>
      <c r="AQ10" s="240">
        <v>3</v>
      </c>
      <c r="AR10" s="240">
        <v>1</v>
      </c>
      <c r="AS10" s="240">
        <v>8</v>
      </c>
      <c r="AT10" s="240" t="s">
        <v>178</v>
      </c>
      <c r="AU10" s="240">
        <v>2</v>
      </c>
      <c r="AV10" s="239" t="s">
        <v>178</v>
      </c>
      <c r="AW10" s="233">
        <f t="shared" si="5"/>
        <v>14</v>
      </c>
      <c r="AX10" s="237" t="s">
        <v>178</v>
      </c>
      <c r="AY10" s="240">
        <v>3</v>
      </c>
      <c r="AZ10" s="240">
        <v>2</v>
      </c>
      <c r="BA10" s="240">
        <v>7</v>
      </c>
      <c r="BB10" s="240">
        <v>2</v>
      </c>
      <c r="BC10" s="240" t="s">
        <v>178</v>
      </c>
      <c r="BD10" s="239" t="s">
        <v>178</v>
      </c>
      <c r="BE10" s="233">
        <f t="shared" si="6"/>
        <v>14</v>
      </c>
      <c r="BF10" s="237"/>
      <c r="BG10" s="240"/>
      <c r="BH10" s="240"/>
      <c r="BI10" s="240"/>
      <c r="BJ10" s="240"/>
      <c r="BK10" s="240"/>
      <c r="BL10" s="239"/>
      <c r="BM10" s="233">
        <f t="shared" si="7"/>
        <v>0</v>
      </c>
      <c r="BN10" s="237"/>
      <c r="BO10" s="240"/>
      <c r="BP10" s="240"/>
      <c r="BQ10" s="240"/>
      <c r="BR10" s="240"/>
      <c r="BS10" s="240"/>
      <c r="BT10" s="239"/>
      <c r="BU10" s="226">
        <f t="shared" si="8"/>
        <v>0</v>
      </c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</row>
    <row r="11" spans="1:89" x14ac:dyDescent="0.25">
      <c r="A11" s="196" t="s">
        <v>34</v>
      </c>
      <c r="B11" s="282">
        <v>1</v>
      </c>
      <c r="C11" s="252">
        <v>3</v>
      </c>
      <c r="D11" s="252" t="s">
        <v>178</v>
      </c>
      <c r="E11" s="252" t="s">
        <v>178</v>
      </c>
      <c r="F11" s="252"/>
      <c r="G11" s="252"/>
      <c r="H11" s="272"/>
      <c r="I11" s="233">
        <f t="shared" si="0"/>
        <v>4</v>
      </c>
      <c r="J11" s="282"/>
      <c r="K11" s="252"/>
      <c r="L11" s="252"/>
      <c r="M11" s="252"/>
      <c r="N11" s="252"/>
      <c r="O11" s="252"/>
      <c r="P11" s="272"/>
      <c r="Q11" s="233">
        <f t="shared" si="1"/>
        <v>0</v>
      </c>
      <c r="R11" s="237" t="s">
        <v>178</v>
      </c>
      <c r="S11" s="240">
        <v>1</v>
      </c>
      <c r="T11" s="240">
        <v>3</v>
      </c>
      <c r="U11" s="240" t="s">
        <v>178</v>
      </c>
      <c r="V11" s="240" t="s">
        <v>178</v>
      </c>
      <c r="W11" s="240" t="s">
        <v>178</v>
      </c>
      <c r="X11" s="239"/>
      <c r="Y11" s="233">
        <f t="shared" si="2"/>
        <v>4</v>
      </c>
      <c r="Z11" s="237" t="s">
        <v>178</v>
      </c>
      <c r="AA11" s="240">
        <v>1</v>
      </c>
      <c r="AB11" s="240">
        <v>2</v>
      </c>
      <c r="AC11" s="240">
        <v>1</v>
      </c>
      <c r="AD11" s="240" t="s">
        <v>178</v>
      </c>
      <c r="AE11" s="240" t="s">
        <v>178</v>
      </c>
      <c r="AF11" s="239" t="s">
        <v>178</v>
      </c>
      <c r="AG11" s="233">
        <f t="shared" si="3"/>
        <v>4</v>
      </c>
      <c r="AH11" s="237" t="s">
        <v>178</v>
      </c>
      <c r="AI11" s="240">
        <v>1</v>
      </c>
      <c r="AJ11" s="240">
        <v>3</v>
      </c>
      <c r="AK11" s="240" t="s">
        <v>178</v>
      </c>
      <c r="AL11" s="240" t="s">
        <v>178</v>
      </c>
      <c r="AM11" s="240" t="s">
        <v>178</v>
      </c>
      <c r="AN11" s="239" t="s">
        <v>178</v>
      </c>
      <c r="AO11" s="233">
        <f t="shared" si="4"/>
        <v>4</v>
      </c>
      <c r="AP11" s="237" t="s">
        <v>178</v>
      </c>
      <c r="AQ11" s="240">
        <v>1</v>
      </c>
      <c r="AR11" s="240">
        <v>2</v>
      </c>
      <c r="AS11" s="240">
        <v>1</v>
      </c>
      <c r="AT11" s="240" t="s">
        <v>178</v>
      </c>
      <c r="AU11" s="240" t="s">
        <v>178</v>
      </c>
      <c r="AV11" s="239" t="s">
        <v>178</v>
      </c>
      <c r="AW11" s="233">
        <f t="shared" si="5"/>
        <v>4</v>
      </c>
      <c r="AX11" s="237" t="s">
        <v>178</v>
      </c>
      <c r="AY11" s="240">
        <v>2</v>
      </c>
      <c r="AZ11" s="240">
        <v>1</v>
      </c>
      <c r="BA11" s="240">
        <v>1</v>
      </c>
      <c r="BB11" s="240" t="s">
        <v>178</v>
      </c>
      <c r="BC11" s="240" t="s">
        <v>178</v>
      </c>
      <c r="BD11" s="239" t="s">
        <v>178</v>
      </c>
      <c r="BE11" s="233">
        <f t="shared" si="6"/>
        <v>4</v>
      </c>
      <c r="BF11" s="237"/>
      <c r="BG11" s="240"/>
      <c r="BH11" s="240"/>
      <c r="BI11" s="240"/>
      <c r="BJ11" s="240"/>
      <c r="BK11" s="240"/>
      <c r="BL11" s="239"/>
      <c r="BM11" s="233">
        <f t="shared" si="7"/>
        <v>0</v>
      </c>
      <c r="BN11" s="237"/>
      <c r="BO11" s="240"/>
      <c r="BP11" s="240"/>
      <c r="BQ11" s="240"/>
      <c r="BR11" s="240"/>
      <c r="BS11" s="240"/>
      <c r="BT11" s="239"/>
      <c r="BU11" s="226">
        <f t="shared" si="8"/>
        <v>0</v>
      </c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</row>
    <row r="12" spans="1:89" x14ac:dyDescent="0.25">
      <c r="A12" s="196" t="s">
        <v>16</v>
      </c>
      <c r="B12" s="282" t="s">
        <v>178</v>
      </c>
      <c r="C12" s="252">
        <v>2</v>
      </c>
      <c r="D12" s="252">
        <v>8</v>
      </c>
      <c r="E12" s="252">
        <v>2</v>
      </c>
      <c r="F12" s="252"/>
      <c r="G12" s="252"/>
      <c r="H12" s="272"/>
      <c r="I12" s="233">
        <f t="shared" si="0"/>
        <v>12</v>
      </c>
      <c r="J12" s="282" t="s">
        <v>178</v>
      </c>
      <c r="K12" s="252" t="s">
        <v>178</v>
      </c>
      <c r="L12" s="252">
        <v>6</v>
      </c>
      <c r="M12" s="252">
        <v>4</v>
      </c>
      <c r="N12" s="252">
        <v>1</v>
      </c>
      <c r="O12" s="252" t="s">
        <v>178</v>
      </c>
      <c r="P12" s="272" t="s">
        <v>178</v>
      </c>
      <c r="Q12" s="233">
        <f t="shared" si="1"/>
        <v>11</v>
      </c>
      <c r="R12" s="237" t="s">
        <v>178</v>
      </c>
      <c r="S12" s="240">
        <v>2</v>
      </c>
      <c r="T12" s="240">
        <v>7</v>
      </c>
      <c r="U12" s="240">
        <v>3</v>
      </c>
      <c r="V12" s="240" t="s">
        <v>178</v>
      </c>
      <c r="W12" s="240" t="s">
        <v>178</v>
      </c>
      <c r="X12" s="239"/>
      <c r="Y12" s="233">
        <f t="shared" si="2"/>
        <v>12</v>
      </c>
      <c r="Z12" s="237" t="s">
        <v>178</v>
      </c>
      <c r="AA12" s="240">
        <v>1</v>
      </c>
      <c r="AB12" s="240">
        <v>8</v>
      </c>
      <c r="AC12" s="240">
        <v>3</v>
      </c>
      <c r="AD12" s="240" t="s">
        <v>178</v>
      </c>
      <c r="AE12" s="240" t="s">
        <v>178</v>
      </c>
      <c r="AF12" s="239" t="s">
        <v>178</v>
      </c>
      <c r="AG12" s="233">
        <f t="shared" si="3"/>
        <v>12</v>
      </c>
      <c r="AH12" s="237" t="s">
        <v>178</v>
      </c>
      <c r="AI12" s="240">
        <v>1</v>
      </c>
      <c r="AJ12" s="240">
        <v>8</v>
      </c>
      <c r="AK12" s="240">
        <v>3</v>
      </c>
      <c r="AL12" s="240" t="s">
        <v>178</v>
      </c>
      <c r="AM12" s="240" t="s">
        <v>178</v>
      </c>
      <c r="AN12" s="239" t="s">
        <v>178</v>
      </c>
      <c r="AO12" s="233">
        <f t="shared" si="4"/>
        <v>12</v>
      </c>
      <c r="AP12" s="237" t="s">
        <v>178</v>
      </c>
      <c r="AQ12" s="240" t="s">
        <v>178</v>
      </c>
      <c r="AR12" s="240">
        <v>2</v>
      </c>
      <c r="AS12" s="240">
        <v>6</v>
      </c>
      <c r="AT12" s="240">
        <v>4</v>
      </c>
      <c r="AU12" s="240" t="s">
        <v>178</v>
      </c>
      <c r="AV12" s="239" t="s">
        <v>178</v>
      </c>
      <c r="AW12" s="233">
        <f t="shared" si="5"/>
        <v>12</v>
      </c>
      <c r="AX12" s="237" t="s">
        <v>178</v>
      </c>
      <c r="AY12" s="240" t="s">
        <v>178</v>
      </c>
      <c r="AZ12" s="240">
        <v>8</v>
      </c>
      <c r="BA12" s="240">
        <v>4</v>
      </c>
      <c r="BB12" s="240" t="s">
        <v>178</v>
      </c>
      <c r="BC12" s="240" t="s">
        <v>178</v>
      </c>
      <c r="BD12" s="239" t="s">
        <v>178</v>
      </c>
      <c r="BE12" s="233">
        <f t="shared" si="6"/>
        <v>12</v>
      </c>
      <c r="BF12" s="237"/>
      <c r="BG12" s="240"/>
      <c r="BH12" s="240"/>
      <c r="BI12" s="240"/>
      <c r="BJ12" s="240"/>
      <c r="BK12" s="240"/>
      <c r="BL12" s="239"/>
      <c r="BM12" s="233">
        <f t="shared" si="7"/>
        <v>0</v>
      </c>
      <c r="BN12" s="237"/>
      <c r="BO12" s="240"/>
      <c r="BP12" s="240"/>
      <c r="BQ12" s="240"/>
      <c r="BR12" s="240"/>
      <c r="BS12" s="240"/>
      <c r="BT12" s="239"/>
      <c r="BU12" s="226">
        <f t="shared" si="8"/>
        <v>0</v>
      </c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</row>
    <row r="13" spans="1:89" x14ac:dyDescent="0.25">
      <c r="A13" s="5" t="s">
        <v>10</v>
      </c>
      <c r="B13" s="282" t="s">
        <v>178</v>
      </c>
      <c r="C13" s="252">
        <v>4</v>
      </c>
      <c r="D13" s="252">
        <v>6</v>
      </c>
      <c r="E13" s="252">
        <v>3</v>
      </c>
      <c r="F13" s="252"/>
      <c r="G13" s="252"/>
      <c r="H13" s="272"/>
      <c r="I13" s="233">
        <f t="shared" si="0"/>
        <v>13</v>
      </c>
      <c r="J13" s="282" t="s">
        <v>178</v>
      </c>
      <c r="K13" s="252">
        <v>2</v>
      </c>
      <c r="L13" s="252">
        <v>3</v>
      </c>
      <c r="M13" s="252">
        <v>6</v>
      </c>
      <c r="N13" s="252">
        <v>2</v>
      </c>
      <c r="O13" s="252">
        <v>1</v>
      </c>
      <c r="P13" s="272">
        <v>1</v>
      </c>
      <c r="Q13" s="233">
        <f t="shared" si="1"/>
        <v>15</v>
      </c>
      <c r="R13" s="237" t="s">
        <v>178</v>
      </c>
      <c r="S13" s="240">
        <v>4</v>
      </c>
      <c r="T13" s="240" t="s">
        <v>178</v>
      </c>
      <c r="U13" s="240">
        <v>5</v>
      </c>
      <c r="V13" s="240">
        <v>3</v>
      </c>
      <c r="W13" s="240">
        <v>1</v>
      </c>
      <c r="X13" s="239"/>
      <c r="Y13" s="233">
        <f t="shared" si="2"/>
        <v>13</v>
      </c>
      <c r="Z13" s="237" t="s">
        <v>178</v>
      </c>
      <c r="AA13" s="240">
        <v>1</v>
      </c>
      <c r="AB13" s="240">
        <v>4</v>
      </c>
      <c r="AC13" s="240">
        <v>3</v>
      </c>
      <c r="AD13" s="240">
        <v>3</v>
      </c>
      <c r="AE13" s="240">
        <v>2</v>
      </c>
      <c r="AF13" s="239" t="s">
        <v>178</v>
      </c>
      <c r="AG13" s="233">
        <f t="shared" si="3"/>
        <v>13</v>
      </c>
      <c r="AH13" s="237" t="s">
        <v>178</v>
      </c>
      <c r="AI13" s="240">
        <v>3</v>
      </c>
      <c r="AJ13" s="240">
        <v>3</v>
      </c>
      <c r="AK13" s="240">
        <v>3</v>
      </c>
      <c r="AL13" s="240">
        <v>3</v>
      </c>
      <c r="AM13" s="240">
        <v>1</v>
      </c>
      <c r="AN13" s="239" t="s">
        <v>178</v>
      </c>
      <c r="AO13" s="233">
        <f t="shared" si="4"/>
        <v>13</v>
      </c>
      <c r="AP13" s="237" t="s">
        <v>178</v>
      </c>
      <c r="AQ13" s="240">
        <v>3</v>
      </c>
      <c r="AR13" s="240">
        <v>3</v>
      </c>
      <c r="AS13" s="240">
        <v>3</v>
      </c>
      <c r="AT13" s="240">
        <v>3</v>
      </c>
      <c r="AU13" s="240">
        <v>1</v>
      </c>
      <c r="AV13" s="239" t="s">
        <v>178</v>
      </c>
      <c r="AW13" s="233">
        <f t="shared" si="5"/>
        <v>13</v>
      </c>
      <c r="AX13" s="237" t="s">
        <v>178</v>
      </c>
      <c r="AY13" s="240">
        <v>3</v>
      </c>
      <c r="AZ13" s="240">
        <v>3</v>
      </c>
      <c r="BA13" s="240">
        <v>3</v>
      </c>
      <c r="BB13" s="240">
        <v>3</v>
      </c>
      <c r="BC13" s="240">
        <v>1</v>
      </c>
      <c r="BD13" s="239" t="s">
        <v>178</v>
      </c>
      <c r="BE13" s="233">
        <f t="shared" si="6"/>
        <v>13</v>
      </c>
      <c r="BF13" s="237"/>
      <c r="BG13" s="240"/>
      <c r="BH13" s="240"/>
      <c r="BI13" s="240"/>
      <c r="BJ13" s="240"/>
      <c r="BK13" s="240"/>
      <c r="BL13" s="239"/>
      <c r="BM13" s="233">
        <f t="shared" si="7"/>
        <v>0</v>
      </c>
      <c r="BN13" s="237"/>
      <c r="BO13" s="240"/>
      <c r="BP13" s="240"/>
      <c r="BQ13" s="240"/>
      <c r="BR13" s="240"/>
      <c r="BS13" s="240"/>
      <c r="BT13" s="239"/>
      <c r="BU13" s="226">
        <f t="shared" si="8"/>
        <v>0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x14ac:dyDescent="0.25">
      <c r="A14" s="5" t="s">
        <v>11</v>
      </c>
      <c r="B14" s="282">
        <v>1</v>
      </c>
      <c r="C14" s="252">
        <v>9</v>
      </c>
      <c r="D14" s="252">
        <v>14</v>
      </c>
      <c r="E14" s="252">
        <v>2</v>
      </c>
      <c r="F14" s="252"/>
      <c r="G14" s="252"/>
      <c r="H14" s="272"/>
      <c r="I14" s="233">
        <f t="shared" si="0"/>
        <v>26</v>
      </c>
      <c r="J14" s="282" t="s">
        <v>178</v>
      </c>
      <c r="K14" s="252">
        <v>1</v>
      </c>
      <c r="L14" s="252">
        <v>12</v>
      </c>
      <c r="M14" s="252">
        <v>7</v>
      </c>
      <c r="N14" s="252">
        <v>7</v>
      </c>
      <c r="O14" s="252">
        <v>2</v>
      </c>
      <c r="P14" s="272">
        <v>1</v>
      </c>
      <c r="Q14" s="233">
        <f t="shared" si="1"/>
        <v>30</v>
      </c>
      <c r="R14" s="237" t="s">
        <v>178</v>
      </c>
      <c r="S14" s="240">
        <v>3</v>
      </c>
      <c r="T14" s="240">
        <v>11</v>
      </c>
      <c r="U14" s="240">
        <v>12</v>
      </c>
      <c r="V14" s="240" t="s">
        <v>178</v>
      </c>
      <c r="W14" s="240" t="s">
        <v>178</v>
      </c>
      <c r="X14" s="239"/>
      <c r="Y14" s="233">
        <f t="shared" si="2"/>
        <v>26</v>
      </c>
      <c r="Z14" s="237" t="s">
        <v>178</v>
      </c>
      <c r="AA14" s="240">
        <v>1</v>
      </c>
      <c r="AB14" s="240">
        <v>7</v>
      </c>
      <c r="AC14" s="240">
        <v>10</v>
      </c>
      <c r="AD14" s="240">
        <v>6</v>
      </c>
      <c r="AE14" s="240">
        <v>1</v>
      </c>
      <c r="AF14" s="239">
        <v>1</v>
      </c>
      <c r="AG14" s="233">
        <f t="shared" si="3"/>
        <v>26</v>
      </c>
      <c r="AH14" s="237" t="s">
        <v>178</v>
      </c>
      <c r="AI14" s="240">
        <v>3</v>
      </c>
      <c r="AJ14" s="240">
        <v>12</v>
      </c>
      <c r="AK14" s="240">
        <v>11</v>
      </c>
      <c r="AL14" s="240" t="s">
        <v>178</v>
      </c>
      <c r="AM14" s="240" t="s">
        <v>178</v>
      </c>
      <c r="AN14" s="239" t="s">
        <v>178</v>
      </c>
      <c r="AO14" s="233">
        <f t="shared" si="4"/>
        <v>26</v>
      </c>
      <c r="AP14" s="237" t="s">
        <v>178</v>
      </c>
      <c r="AQ14" s="240">
        <v>3</v>
      </c>
      <c r="AR14" s="240">
        <v>12</v>
      </c>
      <c r="AS14" s="240">
        <v>8</v>
      </c>
      <c r="AT14" s="240">
        <v>1</v>
      </c>
      <c r="AU14" s="240" t="s">
        <v>178</v>
      </c>
      <c r="AV14" s="239" t="s">
        <v>178</v>
      </c>
      <c r="AW14" s="233">
        <f t="shared" si="5"/>
        <v>24</v>
      </c>
      <c r="AX14" s="237" t="s">
        <v>178</v>
      </c>
      <c r="AY14" s="240">
        <v>3</v>
      </c>
      <c r="AZ14" s="240">
        <v>12</v>
      </c>
      <c r="BA14" s="240">
        <v>8</v>
      </c>
      <c r="BB14" s="240">
        <v>1</v>
      </c>
      <c r="BC14" s="240" t="s">
        <v>178</v>
      </c>
      <c r="BD14" s="239" t="s">
        <v>178</v>
      </c>
      <c r="BE14" s="233">
        <f t="shared" si="6"/>
        <v>24</v>
      </c>
      <c r="BF14" s="237"/>
      <c r="BG14" s="240"/>
      <c r="BH14" s="240"/>
      <c r="BI14" s="240"/>
      <c r="BJ14" s="240"/>
      <c r="BK14" s="240"/>
      <c r="BL14" s="239"/>
      <c r="BM14" s="233">
        <f t="shared" si="7"/>
        <v>0</v>
      </c>
      <c r="BN14" s="237"/>
      <c r="BO14" s="240"/>
      <c r="BP14" s="240"/>
      <c r="BQ14" s="240"/>
      <c r="BR14" s="240"/>
      <c r="BS14" s="240"/>
      <c r="BT14" s="239"/>
      <c r="BU14" s="226">
        <f t="shared" si="8"/>
        <v>0</v>
      </c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x14ac:dyDescent="0.25">
      <c r="A15" s="24" t="s">
        <v>19</v>
      </c>
      <c r="B15" s="282" t="s">
        <v>178</v>
      </c>
      <c r="C15" s="252" t="s">
        <v>178</v>
      </c>
      <c r="D15" s="252">
        <v>7</v>
      </c>
      <c r="E15" s="252">
        <v>7</v>
      </c>
      <c r="F15" s="252"/>
      <c r="G15" s="252"/>
      <c r="H15" s="272"/>
      <c r="I15" s="233">
        <f t="shared" si="0"/>
        <v>14</v>
      </c>
      <c r="J15" s="282" t="s">
        <v>178</v>
      </c>
      <c r="K15" s="252">
        <v>7</v>
      </c>
      <c r="L15" s="252">
        <v>3</v>
      </c>
      <c r="M15" s="252">
        <v>3</v>
      </c>
      <c r="N15" s="252">
        <v>1</v>
      </c>
      <c r="O15" s="252">
        <v>1</v>
      </c>
      <c r="P15" s="272">
        <v>2</v>
      </c>
      <c r="Q15" s="233">
        <f t="shared" si="1"/>
        <v>17</v>
      </c>
      <c r="R15" s="237" t="s">
        <v>178</v>
      </c>
      <c r="S15" s="240">
        <v>4</v>
      </c>
      <c r="T15" s="240">
        <v>5</v>
      </c>
      <c r="U15" s="240">
        <v>3</v>
      </c>
      <c r="V15" s="240">
        <v>2</v>
      </c>
      <c r="W15" s="240" t="s">
        <v>178</v>
      </c>
      <c r="X15" s="239"/>
      <c r="Y15" s="233">
        <f t="shared" si="2"/>
        <v>14</v>
      </c>
      <c r="Z15" s="237">
        <v>2</v>
      </c>
      <c r="AA15" s="240">
        <v>2</v>
      </c>
      <c r="AB15" s="240">
        <v>3</v>
      </c>
      <c r="AC15" s="240">
        <v>3</v>
      </c>
      <c r="AD15" s="240">
        <v>2</v>
      </c>
      <c r="AE15" s="240">
        <v>2</v>
      </c>
      <c r="AF15" s="239" t="s">
        <v>178</v>
      </c>
      <c r="AG15" s="233">
        <f t="shared" si="3"/>
        <v>14</v>
      </c>
      <c r="AH15" s="237" t="s">
        <v>178</v>
      </c>
      <c r="AI15" s="240">
        <v>4</v>
      </c>
      <c r="AJ15" s="240">
        <v>4</v>
      </c>
      <c r="AK15" s="240">
        <v>3</v>
      </c>
      <c r="AL15" s="240">
        <v>3</v>
      </c>
      <c r="AM15" s="240" t="s">
        <v>178</v>
      </c>
      <c r="AN15" s="239" t="s">
        <v>178</v>
      </c>
      <c r="AO15" s="233">
        <f t="shared" si="4"/>
        <v>14</v>
      </c>
      <c r="AP15" s="237">
        <v>3</v>
      </c>
      <c r="AQ15" s="240" t="s">
        <v>178</v>
      </c>
      <c r="AR15" s="240">
        <v>2</v>
      </c>
      <c r="AS15" s="240">
        <v>5</v>
      </c>
      <c r="AT15" s="240">
        <v>2</v>
      </c>
      <c r="AU15" s="240" t="s">
        <v>178</v>
      </c>
      <c r="AV15" s="239">
        <v>1</v>
      </c>
      <c r="AW15" s="233">
        <f t="shared" si="5"/>
        <v>13</v>
      </c>
      <c r="AX15" s="237" t="s">
        <v>178</v>
      </c>
      <c r="AY15" s="240">
        <v>4</v>
      </c>
      <c r="AZ15" s="240">
        <v>3</v>
      </c>
      <c r="BA15" s="240">
        <v>3</v>
      </c>
      <c r="BB15" s="240">
        <v>2</v>
      </c>
      <c r="BC15" s="240">
        <v>1</v>
      </c>
      <c r="BD15" s="239" t="s">
        <v>178</v>
      </c>
      <c r="BE15" s="233">
        <f t="shared" si="6"/>
        <v>13</v>
      </c>
      <c r="BF15" s="237"/>
      <c r="BG15" s="240"/>
      <c r="BH15" s="240"/>
      <c r="BI15" s="240"/>
      <c r="BJ15" s="240"/>
      <c r="BK15" s="240"/>
      <c r="BL15" s="239"/>
      <c r="BM15" s="233">
        <f t="shared" si="7"/>
        <v>0</v>
      </c>
      <c r="BN15" s="237"/>
      <c r="BO15" s="240"/>
      <c r="BP15" s="240"/>
      <c r="BQ15" s="240"/>
      <c r="BR15" s="240"/>
      <c r="BS15" s="240"/>
      <c r="BT15" s="239"/>
      <c r="BU15" s="226">
        <f t="shared" si="8"/>
        <v>0</v>
      </c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x14ac:dyDescent="0.25">
      <c r="A16" s="196" t="s">
        <v>12</v>
      </c>
      <c r="B16" s="282">
        <v>3</v>
      </c>
      <c r="C16" s="252">
        <v>10</v>
      </c>
      <c r="D16" s="252">
        <v>3</v>
      </c>
      <c r="E16" s="252">
        <v>6</v>
      </c>
      <c r="F16" s="252"/>
      <c r="G16" s="252"/>
      <c r="H16" s="272"/>
      <c r="I16" s="233">
        <f t="shared" si="0"/>
        <v>22</v>
      </c>
      <c r="J16" s="282" t="s">
        <v>178</v>
      </c>
      <c r="K16" s="252">
        <v>4</v>
      </c>
      <c r="L16" s="252">
        <v>4</v>
      </c>
      <c r="M16" s="252">
        <v>9</v>
      </c>
      <c r="N16" s="252">
        <v>6</v>
      </c>
      <c r="O16" s="252">
        <v>3</v>
      </c>
      <c r="P16" s="272">
        <v>5</v>
      </c>
      <c r="Q16" s="233">
        <f t="shared" si="1"/>
        <v>31</v>
      </c>
      <c r="R16" s="237" t="s">
        <v>178</v>
      </c>
      <c r="S16" s="240">
        <v>5</v>
      </c>
      <c r="T16" s="240">
        <v>9</v>
      </c>
      <c r="U16" s="240">
        <v>8</v>
      </c>
      <c r="V16" s="240" t="s">
        <v>178</v>
      </c>
      <c r="W16" s="240" t="s">
        <v>178</v>
      </c>
      <c r="X16" s="239"/>
      <c r="Y16" s="233">
        <f t="shared" si="2"/>
        <v>22</v>
      </c>
      <c r="Z16" s="237" t="s">
        <v>178</v>
      </c>
      <c r="AA16" s="240">
        <v>2</v>
      </c>
      <c r="AB16" s="240">
        <v>4</v>
      </c>
      <c r="AC16" s="240">
        <v>7</v>
      </c>
      <c r="AD16" s="240">
        <v>7</v>
      </c>
      <c r="AE16" s="240">
        <v>2</v>
      </c>
      <c r="AF16" s="239" t="s">
        <v>178</v>
      </c>
      <c r="AG16" s="233">
        <f t="shared" si="3"/>
        <v>22</v>
      </c>
      <c r="AH16" s="237">
        <v>2</v>
      </c>
      <c r="AI16" s="240">
        <v>6</v>
      </c>
      <c r="AJ16" s="240">
        <v>9</v>
      </c>
      <c r="AK16" s="240">
        <v>3</v>
      </c>
      <c r="AL16" s="240">
        <v>2</v>
      </c>
      <c r="AM16" s="240" t="s">
        <v>178</v>
      </c>
      <c r="AN16" s="239" t="s">
        <v>178</v>
      </c>
      <c r="AO16" s="233">
        <f t="shared" si="4"/>
        <v>22</v>
      </c>
      <c r="AP16" s="237">
        <v>3</v>
      </c>
      <c r="AQ16" s="240">
        <v>2</v>
      </c>
      <c r="AR16" s="240">
        <v>2</v>
      </c>
      <c r="AS16" s="240">
        <v>6</v>
      </c>
      <c r="AT16" s="240">
        <v>7</v>
      </c>
      <c r="AU16" s="240">
        <v>2</v>
      </c>
      <c r="AV16" s="239" t="s">
        <v>178</v>
      </c>
      <c r="AW16" s="233">
        <f t="shared" si="5"/>
        <v>22</v>
      </c>
      <c r="AX16" s="237">
        <v>4</v>
      </c>
      <c r="AY16" s="240">
        <v>4</v>
      </c>
      <c r="AZ16" s="240">
        <v>9</v>
      </c>
      <c r="BA16" s="240">
        <v>3</v>
      </c>
      <c r="BB16" s="240">
        <v>2</v>
      </c>
      <c r="BC16" s="240" t="s">
        <v>178</v>
      </c>
      <c r="BD16" s="239" t="s">
        <v>178</v>
      </c>
      <c r="BE16" s="233">
        <f t="shared" si="6"/>
        <v>22</v>
      </c>
      <c r="BF16" s="237"/>
      <c r="BG16" s="240"/>
      <c r="BH16" s="240"/>
      <c r="BI16" s="240"/>
      <c r="BJ16" s="240"/>
      <c r="BK16" s="240"/>
      <c r="BL16" s="239"/>
      <c r="BM16" s="233">
        <f t="shared" si="7"/>
        <v>0</v>
      </c>
      <c r="BN16" s="237"/>
      <c r="BO16" s="240"/>
      <c r="BP16" s="240"/>
      <c r="BQ16" s="240"/>
      <c r="BR16" s="240"/>
      <c r="BS16" s="240"/>
      <c r="BT16" s="239"/>
      <c r="BU16" s="226">
        <f t="shared" si="8"/>
        <v>0</v>
      </c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x14ac:dyDescent="0.25">
      <c r="A17" s="196" t="s">
        <v>13</v>
      </c>
      <c r="B17" s="282" t="s">
        <v>178</v>
      </c>
      <c r="C17" s="252">
        <v>18</v>
      </c>
      <c r="D17" s="252">
        <v>13</v>
      </c>
      <c r="E17" s="252">
        <v>10</v>
      </c>
      <c r="F17" s="252"/>
      <c r="G17" s="252"/>
      <c r="H17" s="272"/>
      <c r="I17" s="233">
        <f t="shared" si="0"/>
        <v>41</v>
      </c>
      <c r="J17" s="282" t="s">
        <v>178</v>
      </c>
      <c r="K17" s="252">
        <v>13</v>
      </c>
      <c r="L17" s="252">
        <v>14</v>
      </c>
      <c r="M17" s="252">
        <v>10</v>
      </c>
      <c r="N17" s="252">
        <v>4</v>
      </c>
      <c r="O17" s="252" t="s">
        <v>178</v>
      </c>
      <c r="P17" s="272" t="s">
        <v>178</v>
      </c>
      <c r="Q17" s="233">
        <f t="shared" si="1"/>
        <v>41</v>
      </c>
      <c r="R17" s="237" t="s">
        <v>178</v>
      </c>
      <c r="S17" s="240">
        <v>15</v>
      </c>
      <c r="T17" s="240">
        <v>18</v>
      </c>
      <c r="U17" s="240">
        <v>6</v>
      </c>
      <c r="V17" s="240">
        <v>2</v>
      </c>
      <c r="W17" s="240" t="s">
        <v>178</v>
      </c>
      <c r="X17" s="239"/>
      <c r="Y17" s="233">
        <f t="shared" si="2"/>
        <v>41</v>
      </c>
      <c r="Z17" s="237" t="s">
        <v>178</v>
      </c>
      <c r="AA17" s="240">
        <v>14</v>
      </c>
      <c r="AB17" s="240">
        <v>18</v>
      </c>
      <c r="AC17" s="240">
        <v>8</v>
      </c>
      <c r="AD17" s="240" t="s">
        <v>178</v>
      </c>
      <c r="AE17" s="240" t="s">
        <v>178</v>
      </c>
      <c r="AF17" s="239" t="s">
        <v>178</v>
      </c>
      <c r="AG17" s="233">
        <f t="shared" si="3"/>
        <v>40</v>
      </c>
      <c r="AH17" s="237" t="s">
        <v>178</v>
      </c>
      <c r="AI17" s="240">
        <v>14</v>
      </c>
      <c r="AJ17" s="240">
        <v>18</v>
      </c>
      <c r="AK17" s="240">
        <v>8</v>
      </c>
      <c r="AL17" s="240" t="s">
        <v>178</v>
      </c>
      <c r="AM17" s="240" t="s">
        <v>178</v>
      </c>
      <c r="AN17" s="239" t="s">
        <v>178</v>
      </c>
      <c r="AO17" s="233">
        <f t="shared" si="4"/>
        <v>40</v>
      </c>
      <c r="AP17" s="237" t="s">
        <v>178</v>
      </c>
      <c r="AQ17" s="240">
        <v>3</v>
      </c>
      <c r="AR17" s="240">
        <v>6</v>
      </c>
      <c r="AS17" s="240">
        <v>7</v>
      </c>
      <c r="AT17" s="240">
        <v>9</v>
      </c>
      <c r="AU17" s="240">
        <v>7</v>
      </c>
      <c r="AV17" s="239">
        <v>8</v>
      </c>
      <c r="AW17" s="233">
        <f t="shared" si="5"/>
        <v>40</v>
      </c>
      <c r="AX17" s="237" t="s">
        <v>178</v>
      </c>
      <c r="AY17" s="240">
        <v>13</v>
      </c>
      <c r="AZ17" s="240">
        <v>14</v>
      </c>
      <c r="BA17" s="240">
        <v>11</v>
      </c>
      <c r="BB17" s="240">
        <v>2</v>
      </c>
      <c r="BC17" s="240" t="s">
        <v>178</v>
      </c>
      <c r="BD17" s="239" t="s">
        <v>178</v>
      </c>
      <c r="BE17" s="233">
        <f t="shared" si="6"/>
        <v>40</v>
      </c>
      <c r="BF17" s="237"/>
      <c r="BG17" s="240"/>
      <c r="BH17" s="240"/>
      <c r="BI17" s="240"/>
      <c r="BJ17" s="240"/>
      <c r="BK17" s="240"/>
      <c r="BL17" s="239"/>
      <c r="BM17" s="233">
        <f t="shared" si="7"/>
        <v>0</v>
      </c>
      <c r="BN17" s="237"/>
      <c r="BO17" s="240"/>
      <c r="BP17" s="240"/>
      <c r="BQ17" s="240"/>
      <c r="BR17" s="240"/>
      <c r="BS17" s="240"/>
      <c r="BT17" s="239"/>
      <c r="BU17" s="226">
        <f t="shared" si="8"/>
        <v>0</v>
      </c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x14ac:dyDescent="0.25">
      <c r="A18" s="5" t="s">
        <v>57</v>
      </c>
      <c r="B18" s="282" t="s">
        <v>178</v>
      </c>
      <c r="C18" s="252" t="s">
        <v>178</v>
      </c>
      <c r="D18" s="252">
        <v>4</v>
      </c>
      <c r="E18" s="252" t="s">
        <v>178</v>
      </c>
      <c r="F18" s="252"/>
      <c r="G18" s="252"/>
      <c r="H18" s="272"/>
      <c r="I18" s="233">
        <f t="shared" si="0"/>
        <v>4</v>
      </c>
      <c r="J18" s="282" t="s">
        <v>178</v>
      </c>
      <c r="K18" s="252" t="s">
        <v>178</v>
      </c>
      <c r="L18" s="252">
        <v>1</v>
      </c>
      <c r="M18" s="252">
        <v>2</v>
      </c>
      <c r="N18" s="252">
        <v>1</v>
      </c>
      <c r="O18" s="252" t="s">
        <v>178</v>
      </c>
      <c r="P18" s="272" t="s">
        <v>178</v>
      </c>
      <c r="Q18" s="233">
        <f t="shared" si="1"/>
        <v>4</v>
      </c>
      <c r="R18" s="237" t="s">
        <v>178</v>
      </c>
      <c r="S18" s="240" t="s">
        <v>178</v>
      </c>
      <c r="T18" s="240">
        <v>1</v>
      </c>
      <c r="U18" s="240">
        <v>2</v>
      </c>
      <c r="V18" s="240">
        <v>1</v>
      </c>
      <c r="W18" s="240" t="s">
        <v>178</v>
      </c>
      <c r="X18" s="239"/>
      <c r="Y18" s="233">
        <f t="shared" si="2"/>
        <v>4</v>
      </c>
      <c r="Z18" s="237" t="s">
        <v>178</v>
      </c>
      <c r="AA18" s="240" t="s">
        <v>178</v>
      </c>
      <c r="AB18" s="240" t="s">
        <v>178</v>
      </c>
      <c r="AC18" s="240" t="s">
        <v>178</v>
      </c>
      <c r="AD18" s="240" t="s">
        <v>178</v>
      </c>
      <c r="AE18" s="240" t="s">
        <v>178</v>
      </c>
      <c r="AF18" s="239">
        <v>4</v>
      </c>
      <c r="AG18" s="233">
        <f t="shared" si="3"/>
        <v>4</v>
      </c>
      <c r="AH18" s="237" t="s">
        <v>178</v>
      </c>
      <c r="AI18" s="240" t="s">
        <v>178</v>
      </c>
      <c r="AJ18" s="240" t="s">
        <v>178</v>
      </c>
      <c r="AK18" s="240">
        <v>2</v>
      </c>
      <c r="AL18" s="240">
        <v>2</v>
      </c>
      <c r="AM18" s="240" t="s">
        <v>178</v>
      </c>
      <c r="AN18" s="239" t="s">
        <v>178</v>
      </c>
      <c r="AO18" s="233">
        <f t="shared" si="4"/>
        <v>4</v>
      </c>
      <c r="AP18" s="237" t="s">
        <v>178</v>
      </c>
      <c r="AQ18" s="240" t="s">
        <v>178</v>
      </c>
      <c r="AR18" s="240">
        <v>1</v>
      </c>
      <c r="AS18" s="240">
        <v>1</v>
      </c>
      <c r="AT18" s="240">
        <v>2</v>
      </c>
      <c r="AU18" s="240" t="s">
        <v>178</v>
      </c>
      <c r="AV18" s="239" t="s">
        <v>178</v>
      </c>
      <c r="AW18" s="233">
        <f t="shared" si="5"/>
        <v>4</v>
      </c>
      <c r="AX18" s="237" t="s">
        <v>178</v>
      </c>
      <c r="AY18" s="240" t="s">
        <v>178</v>
      </c>
      <c r="AZ18" s="240">
        <v>1</v>
      </c>
      <c r="BA18" s="240">
        <v>1</v>
      </c>
      <c r="BB18" s="240">
        <v>2</v>
      </c>
      <c r="BC18" s="240" t="s">
        <v>178</v>
      </c>
      <c r="BD18" s="239" t="s">
        <v>178</v>
      </c>
      <c r="BE18" s="233">
        <f t="shared" si="6"/>
        <v>4</v>
      </c>
      <c r="BF18" s="237"/>
      <c r="BG18" s="240"/>
      <c r="BH18" s="240"/>
      <c r="BI18" s="240"/>
      <c r="BJ18" s="240"/>
      <c r="BK18" s="240"/>
      <c r="BL18" s="239"/>
      <c r="BM18" s="233">
        <f t="shared" si="7"/>
        <v>0</v>
      </c>
      <c r="BN18" s="237"/>
      <c r="BO18" s="240"/>
      <c r="BP18" s="240"/>
      <c r="BQ18" s="240"/>
      <c r="BR18" s="240"/>
      <c r="BS18" s="240"/>
      <c r="BT18" s="239"/>
      <c r="BU18" s="226">
        <f t="shared" si="8"/>
        <v>0</v>
      </c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x14ac:dyDescent="0.25">
      <c r="A19" s="5" t="s">
        <v>152</v>
      </c>
      <c r="B19" s="282" t="s">
        <v>178</v>
      </c>
      <c r="C19" s="252">
        <v>1</v>
      </c>
      <c r="D19" s="252">
        <v>7</v>
      </c>
      <c r="E19" s="252">
        <v>8</v>
      </c>
      <c r="F19" s="252"/>
      <c r="G19" s="252"/>
      <c r="H19" s="272"/>
      <c r="I19" s="233">
        <f t="shared" si="0"/>
        <v>16</v>
      </c>
      <c r="J19" s="282" t="s">
        <v>178</v>
      </c>
      <c r="K19" s="252" t="s">
        <v>178</v>
      </c>
      <c r="L19" s="252">
        <v>4</v>
      </c>
      <c r="M19" s="252">
        <v>13</v>
      </c>
      <c r="N19" s="252">
        <v>3</v>
      </c>
      <c r="O19" s="252" t="s">
        <v>178</v>
      </c>
      <c r="P19" s="272" t="s">
        <v>178</v>
      </c>
      <c r="Q19" s="233">
        <f t="shared" si="1"/>
        <v>20</v>
      </c>
      <c r="R19" s="237" t="s">
        <v>178</v>
      </c>
      <c r="S19" s="240">
        <v>2</v>
      </c>
      <c r="T19" s="240">
        <v>9</v>
      </c>
      <c r="U19" s="240">
        <v>5</v>
      </c>
      <c r="V19" s="240" t="s">
        <v>178</v>
      </c>
      <c r="W19" s="240" t="s">
        <v>178</v>
      </c>
      <c r="X19" s="239"/>
      <c r="Y19" s="233">
        <f t="shared" si="2"/>
        <v>16</v>
      </c>
      <c r="Z19" s="237" t="s">
        <v>178</v>
      </c>
      <c r="AA19" s="240" t="s">
        <v>178</v>
      </c>
      <c r="AB19" s="240" t="s">
        <v>178</v>
      </c>
      <c r="AC19" s="240">
        <v>3</v>
      </c>
      <c r="AD19" s="240">
        <v>6</v>
      </c>
      <c r="AE19" s="240">
        <v>6</v>
      </c>
      <c r="AF19" s="239">
        <v>1</v>
      </c>
      <c r="AG19" s="233">
        <f t="shared" si="3"/>
        <v>16</v>
      </c>
      <c r="AH19" s="237" t="s">
        <v>178</v>
      </c>
      <c r="AI19" s="240">
        <v>2</v>
      </c>
      <c r="AJ19" s="240">
        <v>9</v>
      </c>
      <c r="AK19" s="240">
        <v>5</v>
      </c>
      <c r="AL19" s="240" t="s">
        <v>178</v>
      </c>
      <c r="AM19" s="240" t="s">
        <v>178</v>
      </c>
      <c r="AN19" s="239" t="s">
        <v>178</v>
      </c>
      <c r="AO19" s="233">
        <f t="shared" si="4"/>
        <v>16</v>
      </c>
      <c r="AP19" s="237" t="s">
        <v>178</v>
      </c>
      <c r="AQ19" s="240" t="s">
        <v>178</v>
      </c>
      <c r="AR19" s="240" t="s">
        <v>178</v>
      </c>
      <c r="AS19" s="240">
        <v>3</v>
      </c>
      <c r="AT19" s="240">
        <v>6</v>
      </c>
      <c r="AU19" s="240">
        <v>6</v>
      </c>
      <c r="AV19" s="239">
        <v>1</v>
      </c>
      <c r="AW19" s="233">
        <f t="shared" si="5"/>
        <v>16</v>
      </c>
      <c r="AX19" s="237" t="s">
        <v>178</v>
      </c>
      <c r="AY19" s="240">
        <v>2</v>
      </c>
      <c r="AZ19" s="240">
        <v>4</v>
      </c>
      <c r="BA19" s="240">
        <v>5</v>
      </c>
      <c r="BB19" s="240">
        <v>5</v>
      </c>
      <c r="BC19" s="240" t="s">
        <v>178</v>
      </c>
      <c r="BD19" s="239" t="s">
        <v>178</v>
      </c>
      <c r="BE19" s="233">
        <f t="shared" si="6"/>
        <v>16</v>
      </c>
      <c r="BF19" s="237"/>
      <c r="BG19" s="240"/>
      <c r="BH19" s="240"/>
      <c r="BI19" s="240"/>
      <c r="BJ19" s="240"/>
      <c r="BK19" s="240"/>
      <c r="BL19" s="239"/>
      <c r="BM19" s="233">
        <f t="shared" si="7"/>
        <v>0</v>
      </c>
      <c r="BN19" s="237"/>
      <c r="BO19" s="240"/>
      <c r="BP19" s="240"/>
      <c r="BQ19" s="240"/>
      <c r="BR19" s="240"/>
      <c r="BS19" s="240"/>
      <c r="BT19" s="239"/>
      <c r="BU19" s="226">
        <f t="shared" si="8"/>
        <v>0</v>
      </c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x14ac:dyDescent="0.25">
      <c r="A20" s="5" t="s">
        <v>14</v>
      </c>
      <c r="B20" s="282" t="s">
        <v>178</v>
      </c>
      <c r="C20" s="252">
        <v>1</v>
      </c>
      <c r="D20" s="252">
        <v>6</v>
      </c>
      <c r="E20" s="252">
        <v>3</v>
      </c>
      <c r="F20" s="252"/>
      <c r="G20" s="252"/>
      <c r="H20" s="272"/>
      <c r="I20" s="233">
        <f t="shared" si="0"/>
        <v>10</v>
      </c>
      <c r="J20" s="282" t="s">
        <v>178</v>
      </c>
      <c r="K20" s="252">
        <v>1</v>
      </c>
      <c r="L20" s="252">
        <v>1</v>
      </c>
      <c r="M20" s="252">
        <v>6</v>
      </c>
      <c r="N20" s="252">
        <v>4</v>
      </c>
      <c r="O20" s="252">
        <v>1</v>
      </c>
      <c r="P20" s="272">
        <v>2</v>
      </c>
      <c r="Q20" s="233">
        <f t="shared" si="1"/>
        <v>15</v>
      </c>
      <c r="R20" s="237" t="s">
        <v>178</v>
      </c>
      <c r="S20" s="240" t="s">
        <v>178</v>
      </c>
      <c r="T20" s="240">
        <v>6</v>
      </c>
      <c r="U20" s="240">
        <v>2</v>
      </c>
      <c r="V20" s="240">
        <v>2</v>
      </c>
      <c r="W20" s="240" t="s">
        <v>178</v>
      </c>
      <c r="X20" s="239"/>
      <c r="Y20" s="233">
        <f t="shared" si="2"/>
        <v>10</v>
      </c>
      <c r="Z20" s="237" t="s">
        <v>178</v>
      </c>
      <c r="AA20" s="240" t="s">
        <v>178</v>
      </c>
      <c r="AB20" s="240" t="s">
        <v>178</v>
      </c>
      <c r="AC20" s="240">
        <v>2</v>
      </c>
      <c r="AD20" s="240">
        <v>4</v>
      </c>
      <c r="AE20" s="240">
        <v>4</v>
      </c>
      <c r="AF20" s="239" t="s">
        <v>178</v>
      </c>
      <c r="AG20" s="233">
        <f t="shared" si="3"/>
        <v>10</v>
      </c>
      <c r="AH20" s="237" t="s">
        <v>178</v>
      </c>
      <c r="AI20" s="240" t="s">
        <v>178</v>
      </c>
      <c r="AJ20" s="240" t="s">
        <v>178</v>
      </c>
      <c r="AK20" s="240">
        <v>9</v>
      </c>
      <c r="AL20" s="240">
        <v>1</v>
      </c>
      <c r="AM20" s="240" t="s">
        <v>178</v>
      </c>
      <c r="AN20" s="239" t="s">
        <v>178</v>
      </c>
      <c r="AO20" s="233">
        <f t="shared" si="4"/>
        <v>10</v>
      </c>
      <c r="AP20" s="237" t="s">
        <v>178</v>
      </c>
      <c r="AQ20" s="240" t="s">
        <v>178</v>
      </c>
      <c r="AR20" s="240">
        <v>3</v>
      </c>
      <c r="AS20" s="240">
        <v>3</v>
      </c>
      <c r="AT20" s="240">
        <v>2</v>
      </c>
      <c r="AU20" s="240">
        <v>2</v>
      </c>
      <c r="AV20" s="239" t="s">
        <v>178</v>
      </c>
      <c r="AW20" s="233">
        <f t="shared" si="5"/>
        <v>10</v>
      </c>
      <c r="AX20" s="237" t="s">
        <v>178</v>
      </c>
      <c r="AY20" s="240" t="s">
        <v>178</v>
      </c>
      <c r="AZ20" s="240">
        <v>1</v>
      </c>
      <c r="BA20" s="240">
        <v>6</v>
      </c>
      <c r="BB20" s="240">
        <v>3</v>
      </c>
      <c r="BC20" s="240" t="s">
        <v>178</v>
      </c>
      <c r="BD20" s="239" t="s">
        <v>178</v>
      </c>
      <c r="BE20" s="233">
        <f t="shared" si="6"/>
        <v>10</v>
      </c>
      <c r="BF20" s="237"/>
      <c r="BG20" s="240"/>
      <c r="BH20" s="240"/>
      <c r="BI20" s="240"/>
      <c r="BJ20" s="240"/>
      <c r="BK20" s="240"/>
      <c r="BL20" s="239"/>
      <c r="BM20" s="233">
        <f t="shared" si="7"/>
        <v>0</v>
      </c>
      <c r="BN20" s="237"/>
      <c r="BO20" s="240"/>
      <c r="BP20" s="240"/>
      <c r="BQ20" s="240"/>
      <c r="BR20" s="240"/>
      <c r="BS20" s="240"/>
      <c r="BT20" s="239"/>
      <c r="BU20" s="226">
        <f t="shared" si="8"/>
        <v>0</v>
      </c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x14ac:dyDescent="0.25">
      <c r="A21" s="5" t="s">
        <v>17</v>
      </c>
      <c r="B21" s="282" t="s">
        <v>178</v>
      </c>
      <c r="C21" s="252">
        <v>9</v>
      </c>
      <c r="D21" s="252">
        <v>14</v>
      </c>
      <c r="E21" s="252">
        <v>1</v>
      </c>
      <c r="F21" s="252"/>
      <c r="G21" s="252"/>
      <c r="H21" s="272"/>
      <c r="I21" s="233">
        <f>SUM(B21:H21)</f>
        <v>24</v>
      </c>
      <c r="J21" s="282" t="s">
        <v>178</v>
      </c>
      <c r="K21" s="252" t="s">
        <v>178</v>
      </c>
      <c r="L21" s="252">
        <v>5</v>
      </c>
      <c r="M21" s="252">
        <v>9</v>
      </c>
      <c r="N21" s="252">
        <v>9</v>
      </c>
      <c r="O21" s="252">
        <v>8</v>
      </c>
      <c r="P21" s="272">
        <v>6</v>
      </c>
      <c r="Q21" s="233">
        <f>SUM(J21:P21)</f>
        <v>37</v>
      </c>
      <c r="R21" s="237" t="s">
        <v>178</v>
      </c>
      <c r="S21" s="240">
        <v>1</v>
      </c>
      <c r="T21" s="240">
        <v>7</v>
      </c>
      <c r="U21" s="240">
        <v>10</v>
      </c>
      <c r="V21" s="240">
        <v>6</v>
      </c>
      <c r="W21" s="240" t="s">
        <v>178</v>
      </c>
      <c r="X21" s="239"/>
      <c r="Y21" s="233">
        <f>SUM(R21:X21)</f>
        <v>24</v>
      </c>
      <c r="Z21" s="237" t="s">
        <v>178</v>
      </c>
      <c r="AA21" s="240">
        <v>3</v>
      </c>
      <c r="AB21" s="240">
        <v>8</v>
      </c>
      <c r="AC21" s="240">
        <v>6</v>
      </c>
      <c r="AD21" s="240">
        <v>5</v>
      </c>
      <c r="AE21" s="240">
        <v>2</v>
      </c>
      <c r="AF21" s="239" t="s">
        <v>178</v>
      </c>
      <c r="AG21" s="233">
        <f>SUM(Z21:AF21)</f>
        <v>24</v>
      </c>
      <c r="AH21" s="237" t="s">
        <v>178</v>
      </c>
      <c r="AI21" s="240">
        <v>1</v>
      </c>
      <c r="AJ21" s="240">
        <v>9</v>
      </c>
      <c r="AK21" s="240">
        <v>10</v>
      </c>
      <c r="AL21" s="240">
        <v>4</v>
      </c>
      <c r="AM21" s="240" t="s">
        <v>178</v>
      </c>
      <c r="AN21" s="239" t="s">
        <v>178</v>
      </c>
      <c r="AO21" s="233">
        <f>SUM(AH21:AN21)</f>
        <v>24</v>
      </c>
      <c r="AP21" s="237">
        <v>1</v>
      </c>
      <c r="AQ21" s="240">
        <v>5</v>
      </c>
      <c r="AR21" s="240">
        <v>7</v>
      </c>
      <c r="AS21" s="240">
        <v>5</v>
      </c>
      <c r="AT21" s="240">
        <v>1</v>
      </c>
      <c r="AU21" s="240">
        <v>3</v>
      </c>
      <c r="AV21" s="239">
        <v>1</v>
      </c>
      <c r="AW21" s="233">
        <f>SUM(AP21:AV21)</f>
        <v>23</v>
      </c>
      <c r="AX21" s="237" t="s">
        <v>178</v>
      </c>
      <c r="AY21" s="240">
        <v>2</v>
      </c>
      <c r="AZ21" s="240">
        <v>9</v>
      </c>
      <c r="BA21" s="240">
        <v>6</v>
      </c>
      <c r="BB21" s="240">
        <v>4</v>
      </c>
      <c r="BC21" s="240">
        <v>2</v>
      </c>
      <c r="BD21" s="239" t="s">
        <v>178</v>
      </c>
      <c r="BE21" s="233">
        <f>SUM(AX21:BD21)</f>
        <v>23</v>
      </c>
      <c r="BF21" s="237"/>
      <c r="BG21" s="240"/>
      <c r="BH21" s="240"/>
      <c r="BI21" s="240"/>
      <c r="BJ21" s="240"/>
      <c r="BK21" s="240"/>
      <c r="BL21" s="239"/>
      <c r="BM21" s="233">
        <f>SUM(BF21:BL21)</f>
        <v>0</v>
      </c>
      <c r="BN21" s="237"/>
      <c r="BO21" s="240"/>
      <c r="BP21" s="240"/>
      <c r="BQ21" s="240"/>
      <c r="BR21" s="240"/>
      <c r="BS21" s="240"/>
      <c r="BT21" s="239"/>
      <c r="BU21" s="226">
        <f>SUM(BN21:BT21)</f>
        <v>0</v>
      </c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x14ac:dyDescent="0.25">
      <c r="A22" s="5" t="s">
        <v>18</v>
      </c>
      <c r="B22" s="282">
        <v>4</v>
      </c>
      <c r="C22" s="252">
        <v>11</v>
      </c>
      <c r="D22" s="252">
        <v>17</v>
      </c>
      <c r="E22" s="252">
        <v>7</v>
      </c>
      <c r="F22" s="252"/>
      <c r="G22" s="252"/>
      <c r="H22" s="272"/>
      <c r="I22" s="233">
        <f t="shared" si="0"/>
        <v>39</v>
      </c>
      <c r="J22" s="282" t="s">
        <v>178</v>
      </c>
      <c r="K22" s="252">
        <v>9</v>
      </c>
      <c r="L22" s="252">
        <v>14</v>
      </c>
      <c r="M22" s="252">
        <v>14</v>
      </c>
      <c r="N22" s="252">
        <v>2</v>
      </c>
      <c r="O22" s="252">
        <v>4</v>
      </c>
      <c r="P22" s="272">
        <v>2</v>
      </c>
      <c r="Q22" s="233">
        <f t="shared" si="1"/>
        <v>45</v>
      </c>
      <c r="R22" s="237" t="s">
        <v>178</v>
      </c>
      <c r="S22" s="240">
        <v>8</v>
      </c>
      <c r="T22" s="240">
        <v>9</v>
      </c>
      <c r="U22" s="240">
        <v>17</v>
      </c>
      <c r="V22" s="240">
        <v>4</v>
      </c>
      <c r="W22" s="240" t="s">
        <v>178</v>
      </c>
      <c r="X22" s="239"/>
      <c r="Y22" s="233">
        <f t="shared" si="2"/>
        <v>38</v>
      </c>
      <c r="Z22" s="237" t="s">
        <v>178</v>
      </c>
      <c r="AA22" s="240">
        <v>1</v>
      </c>
      <c r="AB22" s="240">
        <v>4</v>
      </c>
      <c r="AC22" s="240">
        <v>11</v>
      </c>
      <c r="AD22" s="240">
        <v>12</v>
      </c>
      <c r="AE22" s="240">
        <v>11</v>
      </c>
      <c r="AF22" s="239" t="s">
        <v>178</v>
      </c>
      <c r="AG22" s="233">
        <f t="shared" si="3"/>
        <v>39</v>
      </c>
      <c r="AH22" s="237" t="s">
        <v>178</v>
      </c>
      <c r="AI22" s="240">
        <v>4</v>
      </c>
      <c r="AJ22" s="240">
        <v>14</v>
      </c>
      <c r="AK22" s="240">
        <v>10</v>
      </c>
      <c r="AL22" s="240">
        <v>9</v>
      </c>
      <c r="AM22" s="240">
        <v>2</v>
      </c>
      <c r="AN22" s="239" t="s">
        <v>178</v>
      </c>
      <c r="AO22" s="233">
        <f t="shared" si="4"/>
        <v>39</v>
      </c>
      <c r="AP22" s="237">
        <v>1</v>
      </c>
      <c r="AQ22" s="240">
        <v>4</v>
      </c>
      <c r="AR22" s="240">
        <v>1</v>
      </c>
      <c r="AS22" s="240">
        <v>7</v>
      </c>
      <c r="AT22" s="240">
        <v>12</v>
      </c>
      <c r="AU22" s="240">
        <v>2</v>
      </c>
      <c r="AV22" s="239">
        <v>11</v>
      </c>
      <c r="AW22" s="233">
        <f t="shared" ref="AW22:AW23" si="9">SUM(AP22:AV22)</f>
        <v>38</v>
      </c>
      <c r="AX22" s="237" t="s">
        <v>178</v>
      </c>
      <c r="AY22" s="240">
        <v>7</v>
      </c>
      <c r="AZ22" s="240">
        <v>9</v>
      </c>
      <c r="BA22" s="240">
        <v>8</v>
      </c>
      <c r="BB22" s="240">
        <v>7</v>
      </c>
      <c r="BC22" s="240">
        <v>6</v>
      </c>
      <c r="BD22" s="239">
        <v>1</v>
      </c>
      <c r="BE22" s="233">
        <f t="shared" si="6"/>
        <v>38</v>
      </c>
      <c r="BF22" s="237"/>
      <c r="BG22" s="240"/>
      <c r="BH22" s="240"/>
      <c r="BI22" s="240"/>
      <c r="BJ22" s="240"/>
      <c r="BK22" s="240"/>
      <c r="BL22" s="239"/>
      <c r="BM22" s="233">
        <f t="shared" si="7"/>
        <v>0</v>
      </c>
      <c r="BN22" s="237"/>
      <c r="BO22" s="240"/>
      <c r="BP22" s="240"/>
      <c r="BQ22" s="240"/>
      <c r="BR22" s="240"/>
      <c r="BS22" s="240"/>
      <c r="BT22" s="239"/>
      <c r="BU22" s="226">
        <f t="shared" si="8"/>
        <v>0</v>
      </c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5.75" thickBot="1" x14ac:dyDescent="0.3">
      <c r="A23" s="85" t="s">
        <v>153</v>
      </c>
      <c r="B23" s="283" t="s">
        <v>178</v>
      </c>
      <c r="C23" s="50">
        <v>1</v>
      </c>
      <c r="D23" s="50">
        <v>2</v>
      </c>
      <c r="E23" s="50">
        <v>3</v>
      </c>
      <c r="F23" s="50"/>
      <c r="G23" s="50"/>
      <c r="H23" s="273"/>
      <c r="I23" s="233">
        <f t="shared" si="0"/>
        <v>6</v>
      </c>
      <c r="J23" s="283" t="s">
        <v>178</v>
      </c>
      <c r="K23" s="50">
        <v>1</v>
      </c>
      <c r="L23" s="50">
        <v>2</v>
      </c>
      <c r="M23" s="50">
        <v>4</v>
      </c>
      <c r="N23" s="50" t="s">
        <v>178</v>
      </c>
      <c r="O23" s="50" t="s">
        <v>178</v>
      </c>
      <c r="P23" s="273" t="s">
        <v>178</v>
      </c>
      <c r="Q23" s="233">
        <f t="shared" si="1"/>
        <v>7</v>
      </c>
      <c r="R23" s="241" t="s">
        <v>178</v>
      </c>
      <c r="S23" s="242">
        <v>1</v>
      </c>
      <c r="T23" s="242">
        <v>2</v>
      </c>
      <c r="U23" s="242">
        <v>3</v>
      </c>
      <c r="V23" s="242" t="s">
        <v>178</v>
      </c>
      <c r="W23" s="242" t="s">
        <v>178</v>
      </c>
      <c r="X23" s="243"/>
      <c r="Y23" s="233">
        <f t="shared" si="2"/>
        <v>6</v>
      </c>
      <c r="Z23" s="241" t="s">
        <v>178</v>
      </c>
      <c r="AA23" s="242" t="s">
        <v>178</v>
      </c>
      <c r="AB23" s="242">
        <v>2</v>
      </c>
      <c r="AC23" s="242">
        <v>1</v>
      </c>
      <c r="AD23" s="242">
        <v>3</v>
      </c>
      <c r="AE23" s="242" t="s">
        <v>178</v>
      </c>
      <c r="AF23" s="243" t="s">
        <v>178</v>
      </c>
      <c r="AG23" s="233">
        <f t="shared" si="3"/>
        <v>6</v>
      </c>
      <c r="AH23" s="241" t="s">
        <v>178</v>
      </c>
      <c r="AI23" s="242">
        <v>1</v>
      </c>
      <c r="AJ23" s="242">
        <v>2</v>
      </c>
      <c r="AK23" s="242">
        <v>3</v>
      </c>
      <c r="AL23" s="242" t="s">
        <v>178</v>
      </c>
      <c r="AM23" s="242" t="s">
        <v>178</v>
      </c>
      <c r="AN23" s="243" t="s">
        <v>178</v>
      </c>
      <c r="AO23" s="233">
        <f t="shared" si="4"/>
        <v>6</v>
      </c>
      <c r="AP23" s="241" t="s">
        <v>178</v>
      </c>
      <c r="AQ23" s="242">
        <v>1</v>
      </c>
      <c r="AR23" s="242">
        <v>2</v>
      </c>
      <c r="AS23" s="242">
        <v>3</v>
      </c>
      <c r="AT23" s="242" t="s">
        <v>178</v>
      </c>
      <c r="AU23" s="242" t="s">
        <v>178</v>
      </c>
      <c r="AV23" s="243" t="s">
        <v>178</v>
      </c>
      <c r="AW23" s="233">
        <f t="shared" si="9"/>
        <v>6</v>
      </c>
      <c r="AX23" s="241" t="s">
        <v>178</v>
      </c>
      <c r="AY23" s="242">
        <v>1</v>
      </c>
      <c r="AZ23" s="242">
        <v>2</v>
      </c>
      <c r="BA23" s="242">
        <v>3</v>
      </c>
      <c r="BB23" s="242" t="s">
        <v>178</v>
      </c>
      <c r="BC23" s="242" t="s">
        <v>178</v>
      </c>
      <c r="BD23" s="243" t="s">
        <v>178</v>
      </c>
      <c r="BE23" s="233">
        <f t="shared" si="6"/>
        <v>6</v>
      </c>
      <c r="BF23" s="241"/>
      <c r="BG23" s="242"/>
      <c r="BH23" s="242"/>
      <c r="BI23" s="242"/>
      <c r="BJ23" s="242"/>
      <c r="BK23" s="242"/>
      <c r="BL23" s="243"/>
      <c r="BM23" s="233">
        <f t="shared" si="7"/>
        <v>0</v>
      </c>
      <c r="BN23" s="241"/>
      <c r="BO23" s="242"/>
      <c r="BP23" s="242"/>
      <c r="BQ23" s="242"/>
      <c r="BR23" s="242"/>
      <c r="BS23" s="242"/>
      <c r="BT23" s="243"/>
      <c r="BU23" s="226">
        <f t="shared" si="8"/>
        <v>0</v>
      </c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s="227" customFormat="1" x14ac:dyDescent="0.25">
      <c r="B24" s="233">
        <f t="shared" ref="B24:H24" si="10">SUM(B3:B23)</f>
        <v>14</v>
      </c>
      <c r="C24" s="233">
        <f t="shared" si="10"/>
        <v>101</v>
      </c>
      <c r="D24" s="233">
        <f t="shared" si="10"/>
        <v>159</v>
      </c>
      <c r="E24" s="233">
        <f t="shared" si="10"/>
        <v>79</v>
      </c>
      <c r="F24" s="233">
        <f t="shared" si="10"/>
        <v>0</v>
      </c>
      <c r="G24" s="233">
        <f t="shared" si="10"/>
        <v>0</v>
      </c>
      <c r="H24" s="233">
        <f t="shared" si="10"/>
        <v>0</v>
      </c>
      <c r="I24" s="233">
        <f>SUM(B24:H24)</f>
        <v>353</v>
      </c>
      <c r="J24" s="233">
        <f t="shared" ref="J24:P24" si="11">SUM(J3:J23)</f>
        <v>0</v>
      </c>
      <c r="K24" s="233">
        <f t="shared" si="11"/>
        <v>50</v>
      </c>
      <c r="L24" s="233">
        <f t="shared" si="11"/>
        <v>96</v>
      </c>
      <c r="M24" s="233">
        <f t="shared" si="11"/>
        <v>139</v>
      </c>
      <c r="N24" s="233">
        <f t="shared" si="11"/>
        <v>82</v>
      </c>
      <c r="O24" s="233">
        <f t="shared" si="11"/>
        <v>30</v>
      </c>
      <c r="P24" s="233">
        <f t="shared" si="11"/>
        <v>27</v>
      </c>
      <c r="Q24" s="233">
        <f>SUM(J24:P24)</f>
        <v>424</v>
      </c>
      <c r="R24" s="233">
        <f t="shared" ref="R24:X24" si="12">SUM(R3:R23)</f>
        <v>0</v>
      </c>
      <c r="S24" s="233">
        <f t="shared" si="12"/>
        <v>65</v>
      </c>
      <c r="T24" s="233">
        <f t="shared" si="12"/>
        <v>131</v>
      </c>
      <c r="U24" s="233">
        <f t="shared" si="12"/>
        <v>125</v>
      </c>
      <c r="V24" s="233">
        <f t="shared" si="12"/>
        <v>27</v>
      </c>
      <c r="W24" s="233">
        <f t="shared" si="12"/>
        <v>4</v>
      </c>
      <c r="X24" s="233">
        <f t="shared" si="12"/>
        <v>0</v>
      </c>
      <c r="Y24" s="233">
        <f>SUM(R24:X24)</f>
        <v>352</v>
      </c>
      <c r="Z24" s="233">
        <f t="shared" ref="Z24:AF24" si="13">SUM(Z3:Z23)</f>
        <v>3</v>
      </c>
      <c r="AA24" s="233">
        <f t="shared" si="13"/>
        <v>33</v>
      </c>
      <c r="AB24" s="233">
        <f t="shared" si="13"/>
        <v>84</v>
      </c>
      <c r="AC24" s="233">
        <f t="shared" si="13"/>
        <v>112</v>
      </c>
      <c r="AD24" s="233">
        <f t="shared" si="13"/>
        <v>79</v>
      </c>
      <c r="AE24" s="233">
        <f t="shared" si="13"/>
        <v>32</v>
      </c>
      <c r="AF24" s="233">
        <f t="shared" si="13"/>
        <v>8</v>
      </c>
      <c r="AG24" s="233">
        <f>SUM(Z24:AF24)</f>
        <v>351</v>
      </c>
      <c r="AH24" s="233">
        <f t="shared" ref="AH24:AN24" si="14">SUM(AH3:AH23)</f>
        <v>2</v>
      </c>
      <c r="AI24" s="233">
        <f t="shared" si="14"/>
        <v>59</v>
      </c>
      <c r="AJ24" s="233">
        <f t="shared" si="14"/>
        <v>128</v>
      </c>
      <c r="AK24" s="233">
        <f t="shared" si="14"/>
        <v>120</v>
      </c>
      <c r="AL24" s="233">
        <f t="shared" si="14"/>
        <v>37</v>
      </c>
      <c r="AM24" s="233">
        <f t="shared" si="14"/>
        <v>5</v>
      </c>
      <c r="AN24" s="233">
        <f t="shared" si="14"/>
        <v>0</v>
      </c>
      <c r="AO24" s="233">
        <f>SUM(AH24:AN24)</f>
        <v>351</v>
      </c>
      <c r="AP24" s="233">
        <f t="shared" ref="AP24:AV24" si="15">SUM(AP3:AP23)</f>
        <v>9</v>
      </c>
      <c r="AQ24" s="233">
        <f t="shared" si="15"/>
        <v>34</v>
      </c>
      <c r="AR24" s="233">
        <f t="shared" si="15"/>
        <v>59</v>
      </c>
      <c r="AS24" s="233">
        <f t="shared" si="15"/>
        <v>117</v>
      </c>
      <c r="AT24" s="233">
        <f t="shared" si="15"/>
        <v>73</v>
      </c>
      <c r="AU24" s="233">
        <f t="shared" si="15"/>
        <v>27</v>
      </c>
      <c r="AV24" s="233">
        <f t="shared" si="15"/>
        <v>24</v>
      </c>
      <c r="AW24" s="233">
        <f>SUM(AP24:AV24)</f>
        <v>343</v>
      </c>
      <c r="AX24" s="233">
        <f t="shared" ref="AX24:BD24" si="16">SUM(AX3:AX23)</f>
        <v>5</v>
      </c>
      <c r="AY24" s="233">
        <f t="shared" si="16"/>
        <v>57</v>
      </c>
      <c r="AZ24" s="233">
        <f t="shared" si="16"/>
        <v>106</v>
      </c>
      <c r="BA24" s="233">
        <f t="shared" si="16"/>
        <v>117</v>
      </c>
      <c r="BB24" s="233">
        <f t="shared" si="16"/>
        <v>45</v>
      </c>
      <c r="BC24" s="233">
        <f t="shared" si="16"/>
        <v>12</v>
      </c>
      <c r="BD24" s="233">
        <f t="shared" si="16"/>
        <v>1</v>
      </c>
      <c r="BE24" s="233">
        <f>SUM(AX24:BD24)</f>
        <v>343</v>
      </c>
      <c r="BF24" s="233">
        <f t="shared" ref="BF24:BL24" si="17">SUM(BF3:BF23)</f>
        <v>0</v>
      </c>
      <c r="BG24" s="233">
        <f t="shared" si="17"/>
        <v>0</v>
      </c>
      <c r="BH24" s="233">
        <f t="shared" si="17"/>
        <v>0</v>
      </c>
      <c r="BI24" s="233">
        <f t="shared" si="17"/>
        <v>0</v>
      </c>
      <c r="BJ24" s="233">
        <f t="shared" si="17"/>
        <v>0</v>
      </c>
      <c r="BK24" s="233">
        <f t="shared" si="17"/>
        <v>0</v>
      </c>
      <c r="BL24" s="233">
        <f t="shared" si="17"/>
        <v>0</v>
      </c>
      <c r="BM24" s="233">
        <f>SUM(BF24:BL24)</f>
        <v>0</v>
      </c>
      <c r="BN24" s="233">
        <f t="shared" ref="BN24:BT24" si="18">SUM(BN3:BN23)</f>
        <v>0</v>
      </c>
      <c r="BO24" s="233">
        <f t="shared" si="18"/>
        <v>0</v>
      </c>
      <c r="BP24" s="233">
        <f t="shared" si="18"/>
        <v>0</v>
      </c>
      <c r="BQ24" s="233">
        <f t="shared" si="18"/>
        <v>0</v>
      </c>
      <c r="BR24" s="233">
        <f t="shared" si="18"/>
        <v>0</v>
      </c>
      <c r="BS24" s="233">
        <f t="shared" si="18"/>
        <v>0</v>
      </c>
      <c r="BT24" s="233">
        <f t="shared" si="18"/>
        <v>0</v>
      </c>
      <c r="BU24" s="226">
        <f>SUM(BN24:BT24)</f>
        <v>0</v>
      </c>
    </row>
    <row r="25" spans="1:89" s="40" customFormat="1" ht="15.75" thickBot="1" x14ac:dyDescent="0.3">
      <c r="B25" s="94"/>
      <c r="C25" s="94"/>
      <c r="D25" s="94"/>
      <c r="E25" s="94"/>
      <c r="F25" s="94"/>
      <c r="G25" s="94"/>
      <c r="H25" s="94"/>
      <c r="I25" s="233"/>
      <c r="J25" s="94"/>
      <c r="K25" s="94"/>
      <c r="L25" s="94"/>
      <c r="M25" s="94"/>
      <c r="N25" s="94"/>
      <c r="O25" s="94"/>
      <c r="P25" s="94"/>
      <c r="Q25" s="233"/>
      <c r="R25" s="94"/>
      <c r="S25" s="94"/>
      <c r="T25" s="94"/>
      <c r="U25" s="94"/>
      <c r="V25" s="94"/>
      <c r="W25" s="94"/>
      <c r="X25" s="94"/>
      <c r="Y25" s="233"/>
      <c r="Z25" s="233"/>
      <c r="AA25" s="233"/>
      <c r="AB25" s="233"/>
      <c r="AC25" s="233"/>
      <c r="AD25" s="233"/>
      <c r="AE25" s="233"/>
      <c r="AF25" s="233"/>
      <c r="AG25" s="233"/>
      <c r="AH25" s="94"/>
      <c r="AI25" s="94"/>
      <c r="AJ25" s="94"/>
      <c r="AK25" s="94"/>
      <c r="AL25" s="94"/>
      <c r="AM25" s="94"/>
      <c r="AN25" s="94"/>
      <c r="AO25" s="233"/>
      <c r="AP25" s="233"/>
      <c r="AQ25" s="233"/>
      <c r="AR25" s="233"/>
      <c r="AS25" s="233"/>
      <c r="AT25" s="233"/>
      <c r="AU25" s="233"/>
      <c r="AV25" s="233"/>
      <c r="AW25" s="233"/>
      <c r="AX25" s="94"/>
      <c r="AY25" s="94"/>
      <c r="AZ25" s="94"/>
      <c r="BA25" s="94"/>
      <c r="BB25" s="94"/>
      <c r="BC25" s="94"/>
      <c r="BD25" s="94"/>
      <c r="BE25" s="233"/>
      <c r="BF25" s="94"/>
      <c r="BG25" s="94"/>
      <c r="BH25" s="94"/>
      <c r="BI25" s="94"/>
      <c r="BJ25" s="94"/>
      <c r="BK25" s="94"/>
      <c r="BL25" s="94"/>
      <c r="BM25" s="233"/>
      <c r="BN25" s="94"/>
      <c r="BO25" s="94"/>
      <c r="BP25" s="94"/>
      <c r="BQ25" s="94"/>
      <c r="BR25" s="94"/>
      <c r="BS25" s="94"/>
      <c r="BT25" s="94"/>
      <c r="BU25" s="227"/>
    </row>
    <row r="26" spans="1:89" s="172" customFormat="1" ht="15.75" thickBot="1" x14ac:dyDescent="0.3">
      <c r="A26" s="262"/>
      <c r="B26" s="361" t="s">
        <v>165</v>
      </c>
      <c r="C26" s="362"/>
      <c r="D26" s="362"/>
      <c r="E26" s="362"/>
      <c r="F26" s="362"/>
      <c r="G26" s="362"/>
      <c r="H26" s="362"/>
      <c r="I26" s="229"/>
      <c r="J26" s="361" t="s">
        <v>164</v>
      </c>
      <c r="K26" s="362"/>
      <c r="L26" s="362"/>
      <c r="M26" s="362"/>
      <c r="N26" s="362"/>
      <c r="O26" s="362"/>
      <c r="P26" s="362"/>
      <c r="Q26" s="229"/>
      <c r="R26" s="355" t="s">
        <v>155</v>
      </c>
      <c r="S26" s="356"/>
      <c r="T26" s="356"/>
      <c r="U26" s="356"/>
      <c r="V26" s="356"/>
      <c r="W26" s="356"/>
      <c r="X26" s="357"/>
      <c r="Y26" s="229"/>
      <c r="Z26" s="229"/>
      <c r="AA26" s="229"/>
      <c r="AB26" s="229"/>
      <c r="AC26" s="229"/>
      <c r="AD26" s="229"/>
      <c r="AE26" s="229"/>
      <c r="AF26" s="229"/>
      <c r="AG26" s="229"/>
      <c r="AH26" s="358" t="s">
        <v>63</v>
      </c>
      <c r="AI26" s="359"/>
      <c r="AJ26" s="359"/>
      <c r="AK26" s="359"/>
      <c r="AL26" s="359"/>
      <c r="AM26" s="359"/>
      <c r="AN26" s="360"/>
      <c r="AO26" s="229"/>
      <c r="AP26" s="229"/>
      <c r="AQ26" s="229"/>
      <c r="AR26" s="229"/>
      <c r="AS26" s="229"/>
      <c r="AT26" s="229"/>
      <c r="AU26" s="229"/>
      <c r="AV26" s="229"/>
      <c r="AW26" s="229"/>
      <c r="AX26" s="361" t="s">
        <v>90</v>
      </c>
      <c r="AY26" s="362"/>
      <c r="AZ26" s="362"/>
      <c r="BA26" s="362"/>
      <c r="BB26" s="362"/>
      <c r="BC26" s="362"/>
      <c r="BD26" s="363"/>
      <c r="BE26" s="229"/>
      <c r="BF26" s="358" t="s">
        <v>64</v>
      </c>
      <c r="BG26" s="359"/>
      <c r="BH26" s="359"/>
      <c r="BI26" s="359"/>
      <c r="BJ26" s="359"/>
      <c r="BK26" s="359"/>
      <c r="BL26" s="360"/>
      <c r="BM26" s="229"/>
      <c r="BN26" s="358" t="s">
        <v>156</v>
      </c>
      <c r="BO26" s="359"/>
      <c r="BP26" s="359"/>
      <c r="BQ26" s="359"/>
      <c r="BR26" s="359"/>
      <c r="BS26" s="359"/>
      <c r="BT26" s="360"/>
      <c r="BU26" s="225"/>
    </row>
    <row r="27" spans="1:89" ht="21" customHeight="1" thickBot="1" x14ac:dyDescent="0.3">
      <c r="A27" s="224" t="s">
        <v>145</v>
      </c>
      <c r="B27" s="274" t="s">
        <v>43</v>
      </c>
      <c r="C27" s="275" t="s">
        <v>44</v>
      </c>
      <c r="D27" s="275" t="s">
        <v>45</v>
      </c>
      <c r="E27" s="275" t="s">
        <v>46</v>
      </c>
      <c r="F27" s="275" t="s">
        <v>47</v>
      </c>
      <c r="G27" s="276"/>
      <c r="H27" s="277"/>
      <c r="I27" s="229"/>
      <c r="J27" s="274" t="s">
        <v>43</v>
      </c>
      <c r="K27" s="275" t="s">
        <v>44</v>
      </c>
      <c r="L27" s="275" t="s">
        <v>45</v>
      </c>
      <c r="M27" s="275" t="s">
        <v>46</v>
      </c>
      <c r="N27" s="275" t="s">
        <v>47</v>
      </c>
      <c r="O27" s="276"/>
      <c r="P27" s="277"/>
      <c r="Q27" s="229"/>
      <c r="R27" s="278" t="s">
        <v>43</v>
      </c>
      <c r="S27" s="279" t="s">
        <v>44</v>
      </c>
      <c r="T27" s="279" t="s">
        <v>45</v>
      </c>
      <c r="U27" s="279" t="s">
        <v>46</v>
      </c>
      <c r="V27" s="279" t="s">
        <v>47</v>
      </c>
      <c r="W27" s="276"/>
      <c r="X27" s="277"/>
      <c r="AH27" s="130" t="s">
        <v>43</v>
      </c>
      <c r="AI27" s="129" t="s">
        <v>44</v>
      </c>
      <c r="AJ27" s="129" t="s">
        <v>45</v>
      </c>
      <c r="AK27" s="129" t="s">
        <v>46</v>
      </c>
      <c r="AL27" s="129" t="s">
        <v>47</v>
      </c>
      <c r="AM27" s="263"/>
      <c r="AN27" s="264"/>
      <c r="AX27" s="130" t="s">
        <v>43</v>
      </c>
      <c r="AY27" s="129" t="s">
        <v>44</v>
      </c>
      <c r="AZ27" s="129" t="s">
        <v>45</v>
      </c>
      <c r="BA27" s="129" t="s">
        <v>46</v>
      </c>
      <c r="BB27" s="129" t="s">
        <v>47</v>
      </c>
      <c r="BC27" s="263"/>
      <c r="BD27" s="264"/>
      <c r="BF27" s="130" t="s">
        <v>43</v>
      </c>
      <c r="BG27" s="129" t="s">
        <v>44</v>
      </c>
      <c r="BH27" s="129" t="s">
        <v>45</v>
      </c>
      <c r="BI27" s="129" t="s">
        <v>46</v>
      </c>
      <c r="BJ27" s="129" t="s">
        <v>47</v>
      </c>
      <c r="BK27" s="263"/>
      <c r="BL27" s="264"/>
      <c r="BN27" s="130" t="s">
        <v>43</v>
      </c>
      <c r="BO27" s="129" t="s">
        <v>44</v>
      </c>
      <c r="BP27" s="129" t="s">
        <v>45</v>
      </c>
      <c r="BQ27" s="129" t="s">
        <v>46</v>
      </c>
      <c r="BR27" s="129" t="s">
        <v>47</v>
      </c>
      <c r="BS27" s="263"/>
      <c r="BT27" s="264"/>
      <c r="BU27" s="226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x14ac:dyDescent="0.25">
      <c r="A28" s="76" t="s">
        <v>146</v>
      </c>
      <c r="B28" s="247">
        <v>4</v>
      </c>
      <c r="C28" s="235">
        <v>28</v>
      </c>
      <c r="D28" s="235">
        <v>1</v>
      </c>
      <c r="E28" s="235"/>
      <c r="F28" s="235">
        <v>0</v>
      </c>
      <c r="G28" s="265"/>
      <c r="H28" s="266"/>
      <c r="I28" s="233">
        <f>SUM(B28:H28)</f>
        <v>33</v>
      </c>
      <c r="J28" s="247">
        <v>0</v>
      </c>
      <c r="K28" s="235">
        <v>2</v>
      </c>
      <c r="L28" s="235">
        <v>15</v>
      </c>
      <c r="M28" s="235">
        <v>19</v>
      </c>
      <c r="N28" s="235">
        <v>0</v>
      </c>
      <c r="O28" s="265"/>
      <c r="P28" s="266"/>
      <c r="Q28" s="233">
        <f>SUM(J28:P28)</f>
        <v>36</v>
      </c>
      <c r="R28" s="247">
        <v>3</v>
      </c>
      <c r="S28" s="235">
        <v>21</v>
      </c>
      <c r="T28" s="235">
        <v>9</v>
      </c>
      <c r="U28" s="235">
        <v>0</v>
      </c>
      <c r="V28" s="235">
        <v>0</v>
      </c>
      <c r="W28" s="265"/>
      <c r="X28" s="266"/>
      <c r="Y28" s="233">
        <f>SUM(R28:X28)</f>
        <v>33</v>
      </c>
      <c r="AH28" s="247">
        <v>2</v>
      </c>
      <c r="AI28" s="235">
        <v>21</v>
      </c>
      <c r="AJ28" s="235">
        <v>10</v>
      </c>
      <c r="AK28" s="235"/>
      <c r="AL28" s="235"/>
      <c r="AM28" s="265"/>
      <c r="AN28" s="266"/>
      <c r="AO28" s="233">
        <f>SUM(AH28:AN28)</f>
        <v>33</v>
      </c>
      <c r="AX28" s="247">
        <v>1</v>
      </c>
      <c r="AY28" s="235">
        <v>20</v>
      </c>
      <c r="AZ28" s="235">
        <v>12</v>
      </c>
      <c r="BA28" s="235"/>
      <c r="BB28" s="235"/>
      <c r="BC28" s="265"/>
      <c r="BD28" s="266"/>
      <c r="BE28" s="233">
        <f>SUM(AX28:BD28)</f>
        <v>33</v>
      </c>
      <c r="BF28" s="247"/>
      <c r="BG28" s="235"/>
      <c r="BH28" s="235"/>
      <c r="BI28" s="235"/>
      <c r="BJ28" s="235"/>
      <c r="BK28" s="265"/>
      <c r="BL28" s="266"/>
      <c r="BM28" s="233">
        <f>SUM(BF28:BL28)</f>
        <v>0</v>
      </c>
      <c r="BN28" s="247"/>
      <c r="BO28" s="235"/>
      <c r="BP28" s="235"/>
      <c r="BQ28" s="235"/>
      <c r="BR28" s="235"/>
      <c r="BS28" s="265"/>
      <c r="BT28" s="266"/>
      <c r="BU28" s="226">
        <f>SUM(BN28:BT28)</f>
        <v>0</v>
      </c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x14ac:dyDescent="0.25">
      <c r="A29" s="41" t="s">
        <v>148</v>
      </c>
      <c r="B29" s="237"/>
      <c r="C29" s="238">
        <v>5</v>
      </c>
      <c r="D29" s="238">
        <v>1</v>
      </c>
      <c r="E29" s="238"/>
      <c r="F29" s="238">
        <v>0</v>
      </c>
      <c r="G29" s="244"/>
      <c r="H29" s="245"/>
      <c r="I29" s="233">
        <f t="shared" ref="I29:I34" si="19">SUM(B29:H29)</f>
        <v>6</v>
      </c>
      <c r="J29" s="237">
        <v>0</v>
      </c>
      <c r="K29" s="238">
        <v>0</v>
      </c>
      <c r="L29" s="238">
        <v>4</v>
      </c>
      <c r="M29" s="238">
        <v>2</v>
      </c>
      <c r="N29" s="238">
        <v>0</v>
      </c>
      <c r="O29" s="244"/>
      <c r="P29" s="245"/>
      <c r="Q29" s="233">
        <f t="shared" ref="Q29:Q34" si="20">SUM(J29:P29)</f>
        <v>6</v>
      </c>
      <c r="R29" s="237">
        <v>0</v>
      </c>
      <c r="S29" s="238">
        <v>0</v>
      </c>
      <c r="T29" s="238">
        <v>6</v>
      </c>
      <c r="U29" s="238">
        <v>0</v>
      </c>
      <c r="V29" s="238">
        <v>0</v>
      </c>
      <c r="W29" s="244"/>
      <c r="X29" s="245"/>
      <c r="Y29" s="233">
        <f t="shared" ref="Y29:Y34" si="21">SUM(R29:X29)</f>
        <v>6</v>
      </c>
      <c r="AH29" s="237">
        <v>0</v>
      </c>
      <c r="AI29" s="238">
        <v>0</v>
      </c>
      <c r="AJ29" s="238">
        <v>6</v>
      </c>
      <c r="AK29" s="238"/>
      <c r="AL29" s="238"/>
      <c r="AM29" s="244"/>
      <c r="AN29" s="245"/>
      <c r="AO29" s="233">
        <f t="shared" ref="AO29:AO34" si="22">SUM(AH29:AN29)</f>
        <v>6</v>
      </c>
      <c r="AX29" s="237">
        <v>0</v>
      </c>
      <c r="AY29" s="238">
        <v>0</v>
      </c>
      <c r="AZ29" s="238">
        <v>6</v>
      </c>
      <c r="BA29" s="238"/>
      <c r="BB29" s="238"/>
      <c r="BC29" s="244"/>
      <c r="BD29" s="245"/>
      <c r="BE29" s="233">
        <f t="shared" ref="BE29:BE34" si="23">SUM(AX29:BD29)</f>
        <v>6</v>
      </c>
      <c r="BF29" s="237"/>
      <c r="BG29" s="238"/>
      <c r="BH29" s="238"/>
      <c r="BI29" s="238"/>
      <c r="BJ29" s="238"/>
      <c r="BK29" s="244"/>
      <c r="BL29" s="245"/>
      <c r="BM29" s="233">
        <f t="shared" ref="BM29:BM34" si="24">SUM(BF29:BL29)</f>
        <v>0</v>
      </c>
      <c r="BN29" s="237"/>
      <c r="BO29" s="238"/>
      <c r="BP29" s="238"/>
      <c r="BQ29" s="238"/>
      <c r="BR29" s="238"/>
      <c r="BS29" s="244"/>
      <c r="BT29" s="245"/>
      <c r="BU29" s="226">
        <f t="shared" ref="BU29:BU34" si="25">SUM(BN29:BT29)</f>
        <v>0</v>
      </c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x14ac:dyDescent="0.25">
      <c r="A30" s="41" t="s">
        <v>149</v>
      </c>
      <c r="B30" s="237">
        <v>4</v>
      </c>
      <c r="C30" s="238">
        <v>21</v>
      </c>
      <c r="D30" s="238">
        <v>2</v>
      </c>
      <c r="E30" s="238"/>
      <c r="F30" s="238">
        <v>0</v>
      </c>
      <c r="G30" s="244"/>
      <c r="H30" s="245"/>
      <c r="I30" s="233">
        <f t="shared" si="19"/>
        <v>27</v>
      </c>
      <c r="J30" s="237">
        <v>0</v>
      </c>
      <c r="K30" s="238">
        <v>14</v>
      </c>
      <c r="L30" s="238">
        <v>10</v>
      </c>
      <c r="M30" s="238">
        <v>0</v>
      </c>
      <c r="N30" s="238">
        <v>0</v>
      </c>
      <c r="O30" s="244"/>
      <c r="P30" s="245"/>
      <c r="Q30" s="233">
        <f t="shared" si="20"/>
        <v>24</v>
      </c>
      <c r="R30" s="237">
        <v>0</v>
      </c>
      <c r="S30" s="238">
        <v>15</v>
      </c>
      <c r="T30" s="238">
        <v>12</v>
      </c>
      <c r="U30" s="238">
        <v>0</v>
      </c>
      <c r="V30" s="238">
        <v>0</v>
      </c>
      <c r="W30" s="244"/>
      <c r="X30" s="245"/>
      <c r="Y30" s="233">
        <f t="shared" si="21"/>
        <v>27</v>
      </c>
      <c r="AH30" s="237">
        <v>0</v>
      </c>
      <c r="AI30" s="238">
        <v>21</v>
      </c>
      <c r="AJ30" s="238">
        <v>6</v>
      </c>
      <c r="AK30" s="238"/>
      <c r="AL30" s="238"/>
      <c r="AM30" s="244"/>
      <c r="AN30" s="245"/>
      <c r="AO30" s="233">
        <f t="shared" si="22"/>
        <v>27</v>
      </c>
      <c r="AX30" s="237"/>
      <c r="AY30" s="238">
        <v>22</v>
      </c>
      <c r="AZ30" s="238">
        <v>5</v>
      </c>
      <c r="BA30" s="238"/>
      <c r="BB30" s="238"/>
      <c r="BC30" s="244"/>
      <c r="BD30" s="245"/>
      <c r="BE30" s="233">
        <f t="shared" si="23"/>
        <v>27</v>
      </c>
      <c r="BF30" s="237"/>
      <c r="BG30" s="238"/>
      <c r="BH30" s="238"/>
      <c r="BI30" s="238"/>
      <c r="BJ30" s="238"/>
      <c r="BK30" s="244"/>
      <c r="BL30" s="245"/>
      <c r="BM30" s="233">
        <f t="shared" si="24"/>
        <v>0</v>
      </c>
      <c r="BN30" s="237"/>
      <c r="BO30" s="238"/>
      <c r="BP30" s="238"/>
      <c r="BQ30" s="238"/>
      <c r="BR30" s="238"/>
      <c r="BS30" s="244"/>
      <c r="BT30" s="245"/>
      <c r="BU30" s="226">
        <f t="shared" si="25"/>
        <v>0</v>
      </c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x14ac:dyDescent="0.25">
      <c r="A31" s="41" t="s">
        <v>151</v>
      </c>
      <c r="B31" s="237">
        <v>2</v>
      </c>
      <c r="C31" s="238">
        <v>24</v>
      </c>
      <c r="D31" s="238">
        <v>7</v>
      </c>
      <c r="E31" s="238"/>
      <c r="F31" s="238">
        <v>0</v>
      </c>
      <c r="G31" s="244"/>
      <c r="H31" s="245"/>
      <c r="I31" s="233">
        <f t="shared" si="19"/>
        <v>33</v>
      </c>
      <c r="J31" s="237">
        <v>0</v>
      </c>
      <c r="K31" s="238">
        <v>24</v>
      </c>
      <c r="L31" s="238">
        <v>11</v>
      </c>
      <c r="M31" s="238">
        <v>4</v>
      </c>
      <c r="N31" s="238">
        <v>0</v>
      </c>
      <c r="O31" s="244"/>
      <c r="P31" s="245"/>
      <c r="Q31" s="233">
        <f t="shared" si="20"/>
        <v>39</v>
      </c>
      <c r="R31" s="237">
        <v>1</v>
      </c>
      <c r="S31" s="238">
        <v>23</v>
      </c>
      <c r="T31" s="238">
        <v>9</v>
      </c>
      <c r="U31" s="238">
        <v>0</v>
      </c>
      <c r="V31" s="238">
        <v>0</v>
      </c>
      <c r="W31" s="244"/>
      <c r="X31" s="245"/>
      <c r="Y31" s="233">
        <f t="shared" si="21"/>
        <v>33</v>
      </c>
      <c r="AH31" s="237">
        <v>5</v>
      </c>
      <c r="AI31" s="238">
        <v>26</v>
      </c>
      <c r="AJ31" s="238">
        <v>2</v>
      </c>
      <c r="AK31" s="238"/>
      <c r="AL31" s="238"/>
      <c r="AM31" s="244"/>
      <c r="AN31" s="245"/>
      <c r="AO31" s="233">
        <f t="shared" si="22"/>
        <v>33</v>
      </c>
      <c r="AX31" s="237">
        <v>4</v>
      </c>
      <c r="AY31" s="238">
        <v>26</v>
      </c>
      <c r="AZ31" s="238">
        <v>3</v>
      </c>
      <c r="BA31" s="238"/>
      <c r="BB31" s="238"/>
      <c r="BC31" s="244"/>
      <c r="BD31" s="245"/>
      <c r="BE31" s="233">
        <f t="shared" si="23"/>
        <v>33</v>
      </c>
      <c r="BF31" s="237"/>
      <c r="BG31" s="238"/>
      <c r="BH31" s="238"/>
      <c r="BI31" s="238"/>
      <c r="BJ31" s="238"/>
      <c r="BK31" s="244"/>
      <c r="BL31" s="245"/>
      <c r="BM31" s="233">
        <f t="shared" si="24"/>
        <v>0</v>
      </c>
      <c r="BN31" s="237"/>
      <c r="BO31" s="238"/>
      <c r="BP31" s="238"/>
      <c r="BQ31" s="238"/>
      <c r="BR31" s="238"/>
      <c r="BS31" s="244"/>
      <c r="BT31" s="245"/>
      <c r="BU31" s="226">
        <f t="shared" si="25"/>
        <v>0</v>
      </c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s="40" customFormat="1" x14ac:dyDescent="0.25">
      <c r="A32" s="64" t="s">
        <v>144</v>
      </c>
      <c r="B32" s="237">
        <v>5</v>
      </c>
      <c r="C32" s="238">
        <v>8</v>
      </c>
      <c r="D32" s="238"/>
      <c r="E32" s="238"/>
      <c r="F32" s="238">
        <v>0</v>
      </c>
      <c r="G32" s="244"/>
      <c r="H32" s="245"/>
      <c r="I32" s="233">
        <f t="shared" si="19"/>
        <v>13</v>
      </c>
      <c r="J32" s="237">
        <v>0</v>
      </c>
      <c r="K32" s="238">
        <v>0</v>
      </c>
      <c r="L32" s="238">
        <v>4</v>
      </c>
      <c r="M32" s="238">
        <v>10</v>
      </c>
      <c r="N32" s="238">
        <v>0</v>
      </c>
      <c r="O32" s="244"/>
      <c r="P32" s="245"/>
      <c r="Q32" s="233">
        <f t="shared" si="20"/>
        <v>14</v>
      </c>
      <c r="R32" s="237">
        <v>2</v>
      </c>
      <c r="S32" s="238">
        <v>4</v>
      </c>
      <c r="T32" s="238">
        <v>2</v>
      </c>
      <c r="U32" s="238">
        <v>5</v>
      </c>
      <c r="V32" s="238">
        <v>0</v>
      </c>
      <c r="W32" s="244"/>
      <c r="X32" s="245"/>
      <c r="Y32" s="233">
        <f t="shared" si="21"/>
        <v>13</v>
      </c>
      <c r="Z32" s="233"/>
      <c r="AA32" s="233"/>
      <c r="AB32" s="233"/>
      <c r="AC32" s="233"/>
      <c r="AD32" s="233"/>
      <c r="AE32" s="233"/>
      <c r="AF32" s="233"/>
      <c r="AG32" s="233"/>
      <c r="AH32" s="237">
        <v>0</v>
      </c>
      <c r="AI32" s="238">
        <v>5</v>
      </c>
      <c r="AJ32" s="238">
        <v>1</v>
      </c>
      <c r="AK32" s="238">
        <v>7</v>
      </c>
      <c r="AL32" s="238"/>
      <c r="AM32" s="244"/>
      <c r="AN32" s="245"/>
      <c r="AO32" s="233">
        <f t="shared" si="22"/>
        <v>13</v>
      </c>
      <c r="AP32" s="233"/>
      <c r="AQ32" s="233"/>
      <c r="AR32" s="233"/>
      <c r="AS32" s="233"/>
      <c r="AT32" s="233"/>
      <c r="AU32" s="233"/>
      <c r="AV32" s="233"/>
      <c r="AW32" s="233"/>
      <c r="AX32" s="237">
        <v>2</v>
      </c>
      <c r="AY32" s="238">
        <v>5</v>
      </c>
      <c r="AZ32" s="238">
        <v>2</v>
      </c>
      <c r="BA32" s="238">
        <v>3</v>
      </c>
      <c r="BB32" s="238"/>
      <c r="BC32" s="244"/>
      <c r="BD32" s="245"/>
      <c r="BE32" s="233">
        <f t="shared" si="23"/>
        <v>12</v>
      </c>
      <c r="BF32" s="237"/>
      <c r="BG32" s="238"/>
      <c r="BH32" s="238"/>
      <c r="BI32" s="238"/>
      <c r="BJ32" s="238"/>
      <c r="BK32" s="244"/>
      <c r="BL32" s="245"/>
      <c r="BM32" s="233">
        <f t="shared" si="24"/>
        <v>0</v>
      </c>
      <c r="BN32" s="237"/>
      <c r="BO32" s="238"/>
      <c r="BP32" s="238"/>
      <c r="BQ32" s="238"/>
      <c r="BR32" s="238"/>
      <c r="BS32" s="244"/>
      <c r="BT32" s="245"/>
      <c r="BU32" s="226">
        <f t="shared" si="25"/>
        <v>0</v>
      </c>
    </row>
    <row r="33" spans="1:89" s="40" customFormat="1" x14ac:dyDescent="0.25">
      <c r="A33" s="41" t="s">
        <v>150</v>
      </c>
      <c r="B33" s="237">
        <v>4</v>
      </c>
      <c r="C33" s="238">
        <v>2</v>
      </c>
      <c r="D33" s="238"/>
      <c r="E33" s="238"/>
      <c r="F33" s="238">
        <v>0</v>
      </c>
      <c r="G33" s="244"/>
      <c r="H33" s="245"/>
      <c r="I33" s="233">
        <f t="shared" ref="I33" si="26">SUM(B33:H33)</f>
        <v>6</v>
      </c>
      <c r="J33" s="237">
        <v>0</v>
      </c>
      <c r="K33" s="238">
        <v>2</v>
      </c>
      <c r="L33" s="238">
        <v>3</v>
      </c>
      <c r="M33" s="238">
        <v>1</v>
      </c>
      <c r="N33" s="238">
        <v>0</v>
      </c>
      <c r="O33" s="244"/>
      <c r="P33" s="245"/>
      <c r="Q33" s="233">
        <f t="shared" si="20"/>
        <v>6</v>
      </c>
      <c r="R33" s="237">
        <v>0</v>
      </c>
      <c r="S33" s="238">
        <v>3</v>
      </c>
      <c r="T33" s="238">
        <v>3</v>
      </c>
      <c r="U33" s="238">
        <v>0</v>
      </c>
      <c r="V33" s="238">
        <v>0</v>
      </c>
      <c r="W33" s="244"/>
      <c r="X33" s="245"/>
      <c r="Y33" s="233">
        <f t="shared" ref="Y33" si="27">SUM(R33:X33)</f>
        <v>6</v>
      </c>
      <c r="Z33" s="233"/>
      <c r="AA33" s="233"/>
      <c r="AB33" s="233"/>
      <c r="AC33" s="233"/>
      <c r="AD33" s="233"/>
      <c r="AE33" s="233"/>
      <c r="AF33" s="233"/>
      <c r="AG33" s="233"/>
      <c r="AH33" s="237">
        <v>0</v>
      </c>
      <c r="AI33" s="238">
        <v>2</v>
      </c>
      <c r="AJ33" s="238">
        <v>4</v>
      </c>
      <c r="AK33" s="238"/>
      <c r="AL33" s="238"/>
      <c r="AM33" s="244"/>
      <c r="AN33" s="245"/>
      <c r="AO33" s="233">
        <f t="shared" ref="AO33" si="28">SUM(AH33:AN33)</f>
        <v>6</v>
      </c>
      <c r="AP33" s="233"/>
      <c r="AQ33" s="233"/>
      <c r="AR33" s="233"/>
      <c r="AS33" s="233"/>
      <c r="AT33" s="233"/>
      <c r="AU33" s="233"/>
      <c r="AV33" s="233"/>
      <c r="AW33" s="233"/>
      <c r="AX33" s="237"/>
      <c r="AY33" s="238">
        <v>2</v>
      </c>
      <c r="AZ33" s="238">
        <v>4</v>
      </c>
      <c r="BA33" s="238"/>
      <c r="BB33" s="238"/>
      <c r="BC33" s="244"/>
      <c r="BD33" s="245"/>
      <c r="BE33" s="233">
        <f t="shared" ref="BE33" si="29">SUM(AX33:BD33)</f>
        <v>6</v>
      </c>
      <c r="BF33" s="237"/>
      <c r="BG33" s="238"/>
      <c r="BH33" s="238"/>
      <c r="BI33" s="238"/>
      <c r="BJ33" s="238"/>
      <c r="BK33" s="244"/>
      <c r="BL33" s="245"/>
      <c r="BM33" s="233">
        <f t="shared" ref="BM33" si="30">SUM(BF33:BL33)</f>
        <v>0</v>
      </c>
      <c r="BN33" s="237"/>
      <c r="BO33" s="238"/>
      <c r="BP33" s="238"/>
      <c r="BQ33" s="238"/>
      <c r="BR33" s="238"/>
      <c r="BS33" s="244"/>
      <c r="BT33" s="245"/>
      <c r="BU33" s="226">
        <f t="shared" ref="BU33" si="31">SUM(BN33:BT33)</f>
        <v>0</v>
      </c>
    </row>
    <row r="34" spans="1:89" s="40" customFormat="1" ht="15.75" thickBot="1" x14ac:dyDescent="0.3">
      <c r="A34" s="2" t="s">
        <v>60</v>
      </c>
      <c r="B34" s="241">
        <v>4</v>
      </c>
      <c r="C34" s="242">
        <v>7</v>
      </c>
      <c r="D34" s="242"/>
      <c r="E34" s="242"/>
      <c r="F34" s="242">
        <v>0</v>
      </c>
      <c r="G34" s="258"/>
      <c r="H34" s="267"/>
      <c r="I34" s="233">
        <f t="shared" si="19"/>
        <v>11</v>
      </c>
      <c r="J34" s="241">
        <v>1</v>
      </c>
      <c r="K34" s="242">
        <v>3</v>
      </c>
      <c r="L34" s="242">
        <v>10</v>
      </c>
      <c r="M34" s="242">
        <v>3</v>
      </c>
      <c r="N34" s="242">
        <v>0</v>
      </c>
      <c r="O34" s="258"/>
      <c r="P34" s="267"/>
      <c r="Q34" s="233">
        <f t="shared" si="20"/>
        <v>17</v>
      </c>
      <c r="R34" s="241">
        <v>1</v>
      </c>
      <c r="S34" s="242">
        <v>2</v>
      </c>
      <c r="T34" s="248">
        <v>6</v>
      </c>
      <c r="U34" s="248">
        <v>2</v>
      </c>
      <c r="V34" s="248">
        <v>0</v>
      </c>
      <c r="W34" s="258"/>
      <c r="X34" s="267"/>
      <c r="Y34" s="233">
        <f t="shared" si="21"/>
        <v>11</v>
      </c>
      <c r="Z34" s="233"/>
      <c r="AA34" s="233"/>
      <c r="AB34" s="233"/>
      <c r="AC34" s="233"/>
      <c r="AD34" s="233"/>
      <c r="AE34" s="233"/>
      <c r="AF34" s="233"/>
      <c r="AG34" s="233"/>
      <c r="AH34" s="241">
        <v>1</v>
      </c>
      <c r="AI34" s="242">
        <v>2</v>
      </c>
      <c r="AJ34" s="248">
        <v>6</v>
      </c>
      <c r="AK34" s="248">
        <v>2</v>
      </c>
      <c r="AL34" s="248"/>
      <c r="AM34" s="258"/>
      <c r="AN34" s="267"/>
      <c r="AO34" s="233">
        <f t="shared" si="22"/>
        <v>11</v>
      </c>
      <c r="AP34" s="233"/>
      <c r="AQ34" s="233"/>
      <c r="AR34" s="233"/>
      <c r="AS34" s="233"/>
      <c r="AT34" s="233"/>
      <c r="AU34" s="233"/>
      <c r="AV34" s="233"/>
      <c r="AW34" s="233"/>
      <c r="AX34" s="241"/>
      <c r="AY34" s="242"/>
      <c r="AZ34" s="248">
        <v>9</v>
      </c>
      <c r="BA34" s="248">
        <v>2</v>
      </c>
      <c r="BB34" s="248"/>
      <c r="BC34" s="258"/>
      <c r="BD34" s="267"/>
      <c r="BE34" s="233">
        <f t="shared" si="23"/>
        <v>11</v>
      </c>
      <c r="BF34" s="241"/>
      <c r="BG34" s="242"/>
      <c r="BH34" s="248"/>
      <c r="BI34" s="248"/>
      <c r="BJ34" s="248"/>
      <c r="BK34" s="258"/>
      <c r="BL34" s="267"/>
      <c r="BM34" s="233">
        <f t="shared" si="24"/>
        <v>0</v>
      </c>
      <c r="BN34" s="241"/>
      <c r="BO34" s="242"/>
      <c r="BP34" s="248"/>
      <c r="BQ34" s="248"/>
      <c r="BR34" s="248"/>
      <c r="BS34" s="258"/>
      <c r="BT34" s="267"/>
      <c r="BU34" s="226">
        <f t="shared" si="25"/>
        <v>0</v>
      </c>
    </row>
    <row r="35" spans="1:89" s="227" customFormat="1" x14ac:dyDescent="0.25">
      <c r="B35" s="233">
        <f>SUM(B28:B34)</f>
        <v>23</v>
      </c>
      <c r="C35" s="233">
        <f>SUM(C28:C34)</f>
        <v>95</v>
      </c>
      <c r="D35" s="233">
        <f>SUM(D28:D34)</f>
        <v>11</v>
      </c>
      <c r="E35" s="233">
        <f>SUM(E28:E34)</f>
        <v>0</v>
      </c>
      <c r="F35" s="233">
        <f>SUM(F28:F34)</f>
        <v>0</v>
      </c>
      <c r="G35" s="233"/>
      <c r="H35" s="233"/>
      <c r="I35" s="233">
        <f>SUM(B35:F35)</f>
        <v>129</v>
      </c>
      <c r="J35" s="233">
        <f>SUM(J28:J34)</f>
        <v>1</v>
      </c>
      <c r="K35" s="233">
        <f>SUM(K28:K34)</f>
        <v>45</v>
      </c>
      <c r="L35" s="233">
        <f>SUM(L28:L34)</f>
        <v>57</v>
      </c>
      <c r="M35" s="233">
        <f>SUM(M28:M34)</f>
        <v>39</v>
      </c>
      <c r="N35" s="233">
        <f>SUM(N28:N34)</f>
        <v>0</v>
      </c>
      <c r="O35" s="233"/>
      <c r="P35" s="233"/>
      <c r="Q35" s="233">
        <f>SUM(J35:N35)</f>
        <v>142</v>
      </c>
      <c r="R35" s="233">
        <f>SUM(R28:R34)</f>
        <v>7</v>
      </c>
      <c r="S35" s="233">
        <f>SUM(S28:S34)</f>
        <v>68</v>
      </c>
      <c r="T35" s="233">
        <f>SUM(T28:T34)</f>
        <v>47</v>
      </c>
      <c r="U35" s="233">
        <f>SUM(U28:U34)</f>
        <v>7</v>
      </c>
      <c r="V35" s="233">
        <f>SUM(V28:V34)</f>
        <v>0</v>
      </c>
      <c r="W35" s="233"/>
      <c r="X35" s="233"/>
      <c r="Y35" s="233">
        <f>SUM(R35:V35)</f>
        <v>129</v>
      </c>
      <c r="Z35" s="233"/>
      <c r="AA35" s="233"/>
      <c r="AB35" s="233"/>
      <c r="AC35" s="233"/>
      <c r="AD35" s="233"/>
      <c r="AE35" s="233"/>
      <c r="AF35" s="233"/>
      <c r="AG35" s="233"/>
      <c r="AH35" s="233">
        <f>SUM(AH28:AH34)</f>
        <v>8</v>
      </c>
      <c r="AI35" s="233">
        <f>SUM(AI28:AI34)</f>
        <v>77</v>
      </c>
      <c r="AJ35" s="233">
        <f>SUM(AJ28:AJ34)</f>
        <v>35</v>
      </c>
      <c r="AK35" s="233">
        <f>SUM(AK28:AK34)</f>
        <v>9</v>
      </c>
      <c r="AL35" s="233">
        <f>SUM(AL28:AL34)</f>
        <v>0</v>
      </c>
      <c r="AM35" s="233"/>
      <c r="AN35" s="233"/>
      <c r="AO35" s="233">
        <f>SUM(AH35:AL35)</f>
        <v>129</v>
      </c>
      <c r="AP35" s="233"/>
      <c r="AQ35" s="233"/>
      <c r="AR35" s="233"/>
      <c r="AS35" s="233"/>
      <c r="AT35" s="233"/>
      <c r="AU35" s="233"/>
      <c r="AV35" s="233"/>
      <c r="AW35" s="233"/>
      <c r="AX35" s="233">
        <f>SUM(AX28:AX34)</f>
        <v>7</v>
      </c>
      <c r="AY35" s="233">
        <f>SUM(AY28:AY34)</f>
        <v>75</v>
      </c>
      <c r="AZ35" s="233">
        <f>SUM(AZ28:AZ34)</f>
        <v>41</v>
      </c>
      <c r="BA35" s="233">
        <f>SUM(BA28:BA34)</f>
        <v>5</v>
      </c>
      <c r="BB35" s="233">
        <f>SUM(BB28:BB34)</f>
        <v>0</v>
      </c>
      <c r="BC35" s="233"/>
      <c r="BD35" s="233"/>
      <c r="BE35" s="233">
        <f>SUM(AX35:BB35)</f>
        <v>128</v>
      </c>
      <c r="BF35" s="233">
        <f>SUM(BF28:BF34)</f>
        <v>0</v>
      </c>
      <c r="BG35" s="233">
        <f>SUM(BG28:BG34)</f>
        <v>0</v>
      </c>
      <c r="BH35" s="233">
        <f>SUM(BH28:BH34)</f>
        <v>0</v>
      </c>
      <c r="BI35" s="233">
        <f>SUM(BI28:BI34)</f>
        <v>0</v>
      </c>
      <c r="BJ35" s="233">
        <f>SUM(BJ28:BJ34)</f>
        <v>0</v>
      </c>
      <c r="BK35" s="233"/>
      <c r="BL35" s="233"/>
      <c r="BM35" s="233">
        <f>SUM(BF35:BJ35)</f>
        <v>0</v>
      </c>
      <c r="BN35" s="233">
        <f>SUM(BN28:BN34)</f>
        <v>0</v>
      </c>
      <c r="BO35" s="233">
        <f>SUM(BO28:BO34)</f>
        <v>0</v>
      </c>
      <c r="BP35" s="233">
        <f>SUM(BP28:BP34)</f>
        <v>0</v>
      </c>
      <c r="BQ35" s="233">
        <f>SUM(BQ28:BQ34)</f>
        <v>0</v>
      </c>
      <c r="BR35" s="233">
        <f>SUM(BR28:BR34)</f>
        <v>0</v>
      </c>
      <c r="BS35" s="233"/>
      <c r="BT35" s="233"/>
      <c r="BU35" s="226">
        <f>SUM(BN35:BR35)</f>
        <v>0</v>
      </c>
    </row>
    <row r="36" spans="1:89" s="40" customFormat="1" x14ac:dyDescent="0.25">
      <c r="A36"/>
      <c r="B36" s="94"/>
      <c r="C36" s="94"/>
      <c r="D36" s="94"/>
      <c r="E36" s="94"/>
      <c r="F36" s="94"/>
      <c r="G36" s="94"/>
      <c r="H36" s="94"/>
      <c r="I36" s="233"/>
      <c r="J36" s="94"/>
      <c r="K36" s="94"/>
      <c r="L36" s="94"/>
      <c r="M36" s="94"/>
      <c r="N36" s="94"/>
      <c r="O36" s="94"/>
      <c r="P36" s="94"/>
      <c r="Q36" s="233"/>
      <c r="R36" s="94"/>
      <c r="S36" s="94"/>
      <c r="T36" s="94"/>
      <c r="U36" s="94"/>
      <c r="V36" s="94"/>
      <c r="W36" s="94"/>
      <c r="X36" s="94"/>
      <c r="Y36" s="233"/>
      <c r="Z36" s="233"/>
      <c r="AA36" s="233"/>
      <c r="AB36" s="233"/>
      <c r="AC36" s="233"/>
      <c r="AD36" s="233"/>
      <c r="AE36" s="233"/>
      <c r="AF36" s="233"/>
      <c r="AG36" s="233"/>
      <c r="AH36" s="94"/>
      <c r="AI36" s="94"/>
      <c r="AJ36" s="94"/>
      <c r="AK36" s="94"/>
      <c r="AL36" s="94"/>
      <c r="AM36" s="94"/>
      <c r="AN36" s="94"/>
      <c r="AO36" s="233"/>
      <c r="AP36" s="233"/>
      <c r="AQ36" s="233"/>
      <c r="AR36" s="233"/>
      <c r="AS36" s="233"/>
      <c r="AT36" s="233"/>
      <c r="AU36" s="233"/>
      <c r="AV36" s="233"/>
      <c r="AW36" s="233"/>
      <c r="AX36" s="94"/>
      <c r="AY36" s="94"/>
      <c r="AZ36" s="94"/>
      <c r="BA36" s="94"/>
      <c r="BB36" s="94"/>
      <c r="BC36" s="94"/>
      <c r="BD36" s="94"/>
      <c r="BE36" s="233"/>
      <c r="BF36" s="94"/>
      <c r="BG36" s="94"/>
      <c r="BH36" s="94"/>
      <c r="BI36" s="94"/>
      <c r="BJ36" s="94"/>
      <c r="BK36" s="94"/>
      <c r="BL36" s="94"/>
      <c r="BM36" s="233"/>
      <c r="BN36" s="94"/>
      <c r="BO36" s="94"/>
      <c r="BP36" s="94"/>
      <c r="BQ36" s="94"/>
      <c r="BR36" s="94"/>
      <c r="BS36" s="94"/>
      <c r="BT36" s="94"/>
      <c r="BU36" s="227"/>
    </row>
    <row r="37" spans="1:89" s="40" customFormat="1" x14ac:dyDescent="0.25">
      <c r="A37"/>
      <c r="B37" s="292"/>
      <c r="C37" s="292"/>
      <c r="D37" s="292"/>
      <c r="E37" s="292"/>
      <c r="F37" s="292"/>
      <c r="G37" s="292"/>
      <c r="H37" s="292"/>
      <c r="I37" s="233"/>
      <c r="J37" s="94"/>
      <c r="K37" s="94"/>
      <c r="L37" s="94"/>
      <c r="M37" s="94"/>
      <c r="N37" s="94"/>
      <c r="O37" s="94"/>
      <c r="P37" s="94"/>
      <c r="Q37" s="233"/>
      <c r="R37" s="94"/>
      <c r="S37" s="94"/>
      <c r="T37" s="94"/>
      <c r="U37" s="94"/>
      <c r="V37" s="94"/>
      <c r="W37" s="94"/>
      <c r="X37" s="94"/>
      <c r="Y37" s="233"/>
      <c r="Z37" s="233"/>
      <c r="AA37" s="233"/>
      <c r="AB37" s="233"/>
      <c r="AC37" s="233"/>
      <c r="AD37" s="233"/>
      <c r="AE37" s="233"/>
      <c r="AF37" s="233"/>
      <c r="AG37" s="233"/>
      <c r="AH37" s="94"/>
      <c r="AI37" s="94"/>
      <c r="AJ37" s="94"/>
      <c r="AK37" s="94"/>
      <c r="AL37" s="94"/>
      <c r="AM37" s="94"/>
      <c r="AN37" s="94"/>
      <c r="AO37" s="233"/>
      <c r="AP37" s="233"/>
      <c r="AQ37" s="233"/>
      <c r="AR37" s="233"/>
      <c r="AS37" s="233"/>
      <c r="AT37" s="233"/>
      <c r="AU37" s="233"/>
      <c r="AV37" s="233"/>
      <c r="AW37" s="233"/>
      <c r="AX37" s="94"/>
      <c r="AY37" s="94"/>
      <c r="AZ37" s="94"/>
      <c r="BA37" s="94"/>
      <c r="BB37" s="94"/>
      <c r="BC37" s="94"/>
      <c r="BD37" s="94"/>
      <c r="BE37" s="233"/>
      <c r="BF37" s="94"/>
      <c r="BG37" s="94"/>
      <c r="BH37" s="94"/>
      <c r="BI37" s="94"/>
      <c r="BJ37" s="94"/>
      <c r="BK37" s="94"/>
      <c r="BL37" s="94"/>
      <c r="BM37" s="233"/>
      <c r="BN37" s="94"/>
      <c r="BO37" s="94"/>
      <c r="BP37" s="94"/>
      <c r="BQ37" s="94"/>
      <c r="BR37" s="94"/>
      <c r="BS37" s="94"/>
      <c r="BT37" s="94"/>
      <c r="BU37" s="227"/>
    </row>
    <row r="38" spans="1:89" x14ac:dyDescent="0.25">
      <c r="B38" s="292"/>
      <c r="C38" s="292"/>
      <c r="D38" s="292"/>
      <c r="E38" s="292"/>
      <c r="F38" s="292"/>
      <c r="G38" s="292"/>
      <c r="H38" s="292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x14ac:dyDescent="0.25">
      <c r="B39" s="292"/>
      <c r="C39" s="292"/>
      <c r="D39" s="292"/>
      <c r="E39" s="292"/>
      <c r="F39" s="292"/>
      <c r="G39" s="292"/>
      <c r="H39" s="292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x14ac:dyDescent="0.25">
      <c r="B40" s="292"/>
      <c r="C40" s="292"/>
      <c r="D40" s="292"/>
      <c r="E40" s="292"/>
      <c r="F40" s="292"/>
      <c r="G40" s="292"/>
      <c r="H40" s="292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x14ac:dyDescent="0.25">
      <c r="B41" s="292"/>
      <c r="C41" s="292"/>
      <c r="D41" s="292"/>
      <c r="E41" s="292"/>
      <c r="F41" s="292"/>
      <c r="G41" s="292"/>
      <c r="H41" s="292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x14ac:dyDescent="0.25">
      <c r="B42" s="292"/>
      <c r="C42" s="292"/>
      <c r="D42" s="292"/>
      <c r="E42" s="292"/>
      <c r="F42" s="292"/>
      <c r="G42" s="292"/>
      <c r="H42" s="292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x14ac:dyDescent="0.25">
      <c r="B43" s="292"/>
      <c r="C43" s="292"/>
      <c r="D43" s="292"/>
      <c r="E43" s="292"/>
      <c r="F43" s="292"/>
      <c r="G43" s="292"/>
      <c r="H43" s="292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x14ac:dyDescent="0.25">
      <c r="B44" s="292"/>
      <c r="C44" s="292"/>
      <c r="D44" s="292"/>
      <c r="E44" s="292"/>
      <c r="F44" s="292"/>
      <c r="G44" s="292"/>
      <c r="H44" s="292"/>
    </row>
    <row r="45" spans="1:89" x14ac:dyDescent="0.25">
      <c r="B45" s="292"/>
      <c r="C45" s="292"/>
      <c r="D45" s="292"/>
      <c r="E45" s="292"/>
      <c r="F45" s="292"/>
      <c r="G45" s="292"/>
      <c r="H45" s="292"/>
    </row>
    <row r="46" spans="1:89" x14ac:dyDescent="0.25">
      <c r="B46" s="292"/>
      <c r="C46" s="292"/>
      <c r="D46" s="292"/>
      <c r="E46" s="292"/>
      <c r="F46" s="292"/>
      <c r="G46" s="292"/>
      <c r="H46" s="292"/>
    </row>
    <row r="47" spans="1:89" x14ac:dyDescent="0.25">
      <c r="B47" s="292"/>
      <c r="C47" s="292"/>
      <c r="D47" s="292"/>
      <c r="E47" s="292"/>
      <c r="F47" s="292"/>
      <c r="G47" s="292"/>
      <c r="H47" s="292"/>
    </row>
    <row r="48" spans="1:89" x14ac:dyDescent="0.25">
      <c r="B48" s="292"/>
      <c r="C48" s="292"/>
      <c r="D48" s="292"/>
      <c r="E48" s="292"/>
      <c r="F48" s="292"/>
      <c r="G48" s="292"/>
      <c r="H48" s="292"/>
    </row>
    <row r="49" spans="2:8" x14ac:dyDescent="0.25">
      <c r="B49" s="292"/>
      <c r="C49" s="292"/>
      <c r="D49" s="292"/>
      <c r="E49" s="292"/>
      <c r="F49" s="292"/>
      <c r="G49" s="292"/>
      <c r="H49" s="292"/>
    </row>
    <row r="50" spans="2:8" x14ac:dyDescent="0.25">
      <c r="B50" s="292"/>
      <c r="C50" s="292"/>
      <c r="D50" s="292"/>
      <c r="E50" s="292"/>
      <c r="F50" s="292"/>
      <c r="G50" s="292"/>
      <c r="H50" s="292"/>
    </row>
    <row r="51" spans="2:8" x14ac:dyDescent="0.25">
      <c r="B51" s="292"/>
      <c r="C51" s="292"/>
      <c r="D51" s="292"/>
      <c r="E51" s="292"/>
      <c r="F51" s="292"/>
      <c r="G51" s="292"/>
      <c r="H51" s="292"/>
    </row>
    <row r="52" spans="2:8" x14ac:dyDescent="0.25">
      <c r="B52" s="292"/>
      <c r="C52" s="292"/>
      <c r="D52" s="292"/>
      <c r="E52" s="292"/>
      <c r="F52" s="292"/>
      <c r="G52" s="292"/>
      <c r="H52" s="292"/>
    </row>
    <row r="53" spans="2:8" x14ac:dyDescent="0.25">
      <c r="B53" s="292"/>
      <c r="C53" s="292"/>
      <c r="D53" s="292"/>
      <c r="E53" s="292"/>
      <c r="F53" s="292"/>
      <c r="G53" s="292"/>
      <c r="H53" s="292"/>
    </row>
    <row r="54" spans="2:8" x14ac:dyDescent="0.25">
      <c r="B54" s="292"/>
      <c r="C54" s="292"/>
      <c r="D54" s="292"/>
      <c r="E54" s="292"/>
      <c r="F54" s="292"/>
      <c r="G54" s="292"/>
      <c r="H54" s="292"/>
    </row>
    <row r="55" spans="2:8" x14ac:dyDescent="0.25">
      <c r="B55" s="292"/>
      <c r="C55" s="292"/>
      <c r="D55" s="292"/>
      <c r="E55" s="292"/>
      <c r="F55" s="292"/>
      <c r="G55" s="292"/>
      <c r="H55" s="292"/>
    </row>
    <row r="56" spans="2:8" x14ac:dyDescent="0.25">
      <c r="B56" s="292"/>
      <c r="C56" s="292"/>
      <c r="D56" s="292"/>
      <c r="E56" s="292"/>
      <c r="F56" s="292"/>
      <c r="G56" s="292"/>
      <c r="H56" s="292"/>
    </row>
    <row r="57" spans="2:8" x14ac:dyDescent="0.25">
      <c r="B57" s="292"/>
      <c r="C57" s="292"/>
      <c r="D57" s="292"/>
      <c r="E57" s="292"/>
      <c r="F57" s="292"/>
      <c r="G57" s="292"/>
      <c r="H57" s="292"/>
    </row>
    <row r="58" spans="2:8" x14ac:dyDescent="0.25">
      <c r="B58" s="292"/>
      <c r="C58" s="292"/>
      <c r="D58" s="292"/>
      <c r="E58" s="292"/>
      <c r="F58" s="292"/>
      <c r="G58" s="292"/>
      <c r="H58" s="292"/>
    </row>
  </sheetData>
  <customSheetViews>
    <customSheetView guid="{093AA078-7106-4A29-A6A4-AB30D3B4B42D}" showPageBreaks="1" fitToPage="1" printArea="1" view="pageBreakPreview">
      <selection activeCell="AP3" sqref="AP3:AV23"/>
      <rowBreaks count="1" manualBreakCount="1">
        <brk id="25" max="16383" man="1"/>
      </rowBreaks>
      <pageMargins left="0.19685039370078741" right="0.19685039370078741" top="1.3779527559055118" bottom="1.9685039370078741" header="0.31496062992125984" footer="0.31496062992125984"/>
      <pageSetup paperSize="9" scale="27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showPageBreaks="1" fitToPage="1" printArea="1">
      <selection activeCell="AA16" sqref="AA16"/>
      <rowBreaks count="1" manualBreakCount="1">
        <brk id="25" max="16383" man="1"/>
      </rowBreaks>
      <pageMargins left="0.19685039370078741" right="0.19685039370078741" top="1.3779527559055118" bottom="0.19685039370078741" header="0.31496062992125984" footer="0.31496062992125984"/>
      <pageSetup paperSize="9" scale="68" orientation="landscape" r:id="rId2"/>
      <headerFooter>
        <oddHeader>&amp;L&amp;G&amp;C&amp;"-,Bold"&amp;14Shenfield High School Leadership Overview: 
A2 Headline Figures&amp;R&amp;"-,Bold"&amp;14Year Group: 13
Date: January 2017</oddHeader>
      </headerFooter>
    </customSheetView>
    <customSheetView guid="{28CC27B9-3E42-479E-AC50-83F1923619EE}" showPageBreaks="1" fitToPage="1" printArea="1" hiddenColumns="1" view="pageBreakPreview">
      <selection activeCell="BF15" sqref="BF15"/>
      <rowBreaks count="1" manualBreakCount="1">
        <brk id="25" max="16383" man="1"/>
      </rowBreaks>
      <pageMargins left="0.19685039370078741" right="0.19685039370078741" top="1.3779527559055118" bottom="1.9685039370078741" header="0.31496062992125984" footer="0.31496062992125984"/>
      <pageSetup paperSize="9" scale="5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mergeCells count="16">
    <mergeCell ref="AP1:AV1"/>
    <mergeCell ref="BN1:BT1"/>
    <mergeCell ref="BN26:BT26"/>
    <mergeCell ref="BF1:BL1"/>
    <mergeCell ref="BF26:BL26"/>
    <mergeCell ref="AX1:BD1"/>
    <mergeCell ref="AX26:BD26"/>
    <mergeCell ref="AH1:AN1"/>
    <mergeCell ref="AH26:AN26"/>
    <mergeCell ref="R1:X1"/>
    <mergeCell ref="R26:X26"/>
    <mergeCell ref="B26:H26"/>
    <mergeCell ref="B1:H1"/>
    <mergeCell ref="J1:P1"/>
    <mergeCell ref="J26:P26"/>
    <mergeCell ref="Z1:AF1"/>
  </mergeCells>
  <pageMargins left="0.19685039370078741" right="0.19685039370078741" top="1.3779527559055118" bottom="1.9685039370078741" header="0.31496062992125984" footer="0.31496062992125984"/>
  <pageSetup paperSize="9" scale="29" orientation="portrait" r:id="rId4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rowBreaks count="1" manualBreakCount="1">
    <brk id="25" max="16383" man="1"/>
  </rowBreaks>
  <legacyDrawing r:id="rId5"/>
  <legacyDrawingHF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"/>
  <sheetViews>
    <sheetView tabSelected="1" workbookViewId="0">
      <selection activeCell="V17" sqref="V17"/>
    </sheetView>
  </sheetViews>
  <sheetFormatPr defaultRowHeight="15" x14ac:dyDescent="0.25"/>
  <cols>
    <col min="1" max="1" width="8.28515625" bestFit="1" customWidth="1"/>
    <col min="2" max="9" width="5.140625" customWidth="1"/>
    <col min="10" max="10" width="5.28515625" customWidth="1"/>
    <col min="11" max="11" width="12.42578125" customWidth="1"/>
    <col min="12" max="20" width="5.28515625" customWidth="1"/>
    <col min="22" max="22" width="18.42578125" bestFit="1" customWidth="1"/>
    <col min="23" max="23" width="8.140625" bestFit="1" customWidth="1"/>
    <col min="24" max="24" width="11.7109375" customWidth="1"/>
    <col min="25" max="25" width="19.28515625" bestFit="1" customWidth="1"/>
    <col min="26" max="26" width="18.85546875" bestFit="1" customWidth="1"/>
    <col min="27" max="27" width="19" bestFit="1" customWidth="1"/>
    <col min="28" max="28" width="18.42578125" bestFit="1" customWidth="1"/>
    <col min="29" max="29" width="19.28515625" bestFit="1" customWidth="1"/>
  </cols>
  <sheetData>
    <row r="1" spans="1:29" ht="18" customHeight="1" thickBot="1" x14ac:dyDescent="0.3">
      <c r="A1" s="145"/>
      <c r="B1" s="364" t="s">
        <v>88</v>
      </c>
      <c r="C1" s="365"/>
      <c r="D1" s="365"/>
      <c r="E1" s="365"/>
      <c r="F1" s="365"/>
      <c r="G1" s="365"/>
      <c r="H1" s="365"/>
      <c r="I1" s="365"/>
      <c r="J1" s="366"/>
      <c r="K1" s="145"/>
      <c r="L1" s="364" t="s">
        <v>89</v>
      </c>
      <c r="M1" s="365"/>
      <c r="N1" s="365"/>
      <c r="O1" s="365"/>
      <c r="P1" s="365"/>
      <c r="Q1" s="365"/>
      <c r="R1" s="365"/>
      <c r="S1" s="365"/>
      <c r="T1" s="366"/>
      <c r="V1" s="268" t="s">
        <v>167</v>
      </c>
      <c r="W1" s="268"/>
      <c r="X1" s="268"/>
      <c r="Y1" s="269" t="s">
        <v>168</v>
      </c>
      <c r="Z1" s="269" t="s">
        <v>184</v>
      </c>
      <c r="AA1" s="269" t="s">
        <v>169</v>
      </c>
      <c r="AB1" s="269" t="s">
        <v>170</v>
      </c>
      <c r="AC1" s="269" t="s">
        <v>171</v>
      </c>
    </row>
    <row r="2" spans="1:29" x14ac:dyDescent="0.25">
      <c r="A2" s="146" t="s">
        <v>68</v>
      </c>
      <c r="B2" s="132" t="s">
        <v>69</v>
      </c>
      <c r="C2" s="133">
        <v>6</v>
      </c>
      <c r="D2" s="133">
        <v>5</v>
      </c>
      <c r="E2" s="133">
        <v>4</v>
      </c>
      <c r="F2" s="133">
        <v>3</v>
      </c>
      <c r="G2" s="133">
        <v>2</v>
      </c>
      <c r="H2" s="133">
        <v>1</v>
      </c>
      <c r="I2" s="133" t="s">
        <v>47</v>
      </c>
      <c r="J2" s="134" t="s">
        <v>73</v>
      </c>
      <c r="K2" s="146" t="s">
        <v>68</v>
      </c>
      <c r="L2" s="132" t="s">
        <v>69</v>
      </c>
      <c r="M2" s="133">
        <v>6</v>
      </c>
      <c r="N2" s="133">
        <v>5</v>
      </c>
      <c r="O2" s="133">
        <v>4</v>
      </c>
      <c r="P2" s="133">
        <v>3</v>
      </c>
      <c r="Q2" s="133">
        <v>2</v>
      </c>
      <c r="R2" s="133">
        <v>1</v>
      </c>
      <c r="S2" s="133" t="s">
        <v>47</v>
      </c>
      <c r="T2" s="134" t="s">
        <v>73</v>
      </c>
      <c r="V2" s="270" t="s">
        <v>195</v>
      </c>
      <c r="W2" s="270" t="s">
        <v>172</v>
      </c>
      <c r="X2" s="270" t="s">
        <v>74</v>
      </c>
      <c r="Y2" s="271" t="s">
        <v>44</v>
      </c>
      <c r="Z2" s="271" t="s">
        <v>173</v>
      </c>
      <c r="AA2" s="271" t="s">
        <v>185</v>
      </c>
      <c r="AB2" s="307" t="s">
        <v>175</v>
      </c>
      <c r="AC2" s="271"/>
    </row>
    <row r="3" spans="1:29" ht="15.75" thickBot="1" x14ac:dyDescent="0.3">
      <c r="A3" s="145" t="s">
        <v>67</v>
      </c>
      <c r="B3" s="92">
        <v>8</v>
      </c>
      <c r="C3" s="135"/>
      <c r="D3" s="18"/>
      <c r="E3" s="18">
        <v>4</v>
      </c>
      <c r="F3" s="18">
        <v>4</v>
      </c>
      <c r="G3" s="18"/>
      <c r="H3" s="18"/>
      <c r="I3" s="18"/>
      <c r="J3" s="6"/>
      <c r="K3" s="145" t="s">
        <v>67</v>
      </c>
      <c r="L3" s="147"/>
      <c r="M3" s="135"/>
      <c r="N3" s="18"/>
      <c r="O3" s="18"/>
      <c r="P3" s="18"/>
      <c r="Q3" s="18"/>
      <c r="R3" s="18"/>
      <c r="S3" s="18"/>
      <c r="T3" s="6"/>
      <c r="V3" s="270" t="s">
        <v>196</v>
      </c>
      <c r="W3" s="270" t="s">
        <v>174</v>
      </c>
      <c r="X3" s="270" t="s">
        <v>74</v>
      </c>
      <c r="Y3" s="271" t="s">
        <v>175</v>
      </c>
      <c r="Z3" s="271" t="s">
        <v>176</v>
      </c>
      <c r="AA3" s="271" t="s">
        <v>183</v>
      </c>
      <c r="AB3" s="308" t="s">
        <v>183</v>
      </c>
      <c r="AC3" s="271"/>
    </row>
    <row r="4" spans="1:29" ht="15.75" thickBot="1" x14ac:dyDescent="0.3">
      <c r="A4" s="145"/>
      <c r="B4" s="64"/>
      <c r="C4" s="4"/>
      <c r="D4" s="4"/>
      <c r="E4" s="4"/>
      <c r="F4" s="4"/>
      <c r="G4" s="4"/>
      <c r="H4" s="4"/>
      <c r="I4" s="4"/>
      <c r="J4" s="140"/>
      <c r="K4" s="145"/>
      <c r="L4" s="64"/>
      <c r="M4" s="4"/>
      <c r="N4" s="4"/>
      <c r="O4" s="4"/>
      <c r="P4" s="4"/>
      <c r="Q4" s="4"/>
      <c r="R4" s="4"/>
      <c r="S4" s="4"/>
      <c r="T4" s="140"/>
      <c r="V4" s="270" t="s">
        <v>197</v>
      </c>
      <c r="W4" s="270" t="s">
        <v>172</v>
      </c>
      <c r="X4" s="270" t="s">
        <v>74</v>
      </c>
      <c r="Y4" s="271" t="s">
        <v>44</v>
      </c>
      <c r="Z4" s="271" t="s">
        <v>173</v>
      </c>
      <c r="AA4" s="271" t="s">
        <v>183</v>
      </c>
      <c r="AB4" s="308" t="s">
        <v>183</v>
      </c>
      <c r="AC4" s="271"/>
    </row>
    <row r="5" spans="1:29" x14ac:dyDescent="0.25">
      <c r="A5" s="146" t="s">
        <v>68</v>
      </c>
      <c r="B5" s="132" t="s">
        <v>69</v>
      </c>
      <c r="C5" s="133">
        <v>6</v>
      </c>
      <c r="D5" s="133">
        <v>5</v>
      </c>
      <c r="E5" s="133">
        <v>4</v>
      </c>
      <c r="F5" s="133">
        <v>3</v>
      </c>
      <c r="G5" s="133">
        <v>2</v>
      </c>
      <c r="H5" s="133">
        <v>1</v>
      </c>
      <c r="I5" s="133" t="s">
        <v>47</v>
      </c>
      <c r="J5" s="134" t="s">
        <v>73</v>
      </c>
      <c r="K5" s="146" t="s">
        <v>68</v>
      </c>
      <c r="L5" s="132" t="s">
        <v>69</v>
      </c>
      <c r="M5" s="133">
        <v>6</v>
      </c>
      <c r="N5" s="133">
        <v>5</v>
      </c>
      <c r="O5" s="133">
        <v>4</v>
      </c>
      <c r="P5" s="133">
        <v>3</v>
      </c>
      <c r="Q5" s="133">
        <v>2</v>
      </c>
      <c r="R5" s="133">
        <v>1</v>
      </c>
      <c r="S5" s="133" t="s">
        <v>47</v>
      </c>
      <c r="T5" s="134" t="s">
        <v>73</v>
      </c>
      <c r="V5" s="270" t="s">
        <v>198</v>
      </c>
      <c r="W5" s="270" t="s">
        <v>174</v>
      </c>
      <c r="X5" s="270" t="s">
        <v>74</v>
      </c>
      <c r="Y5" s="271" t="s">
        <v>175</v>
      </c>
      <c r="Z5" s="271" t="s">
        <v>176</v>
      </c>
      <c r="AA5" s="271" t="s">
        <v>175</v>
      </c>
      <c r="AB5" s="307" t="s">
        <v>175</v>
      </c>
      <c r="AC5" s="271"/>
    </row>
    <row r="6" spans="1:29" ht="15.75" thickBot="1" x14ac:dyDescent="0.3">
      <c r="A6" s="145" t="s">
        <v>74</v>
      </c>
      <c r="B6" s="92">
        <v>6</v>
      </c>
      <c r="C6" s="135"/>
      <c r="D6" s="18"/>
      <c r="E6" s="18">
        <v>4</v>
      </c>
      <c r="F6" s="18">
        <v>2</v>
      </c>
      <c r="G6" s="18"/>
      <c r="H6" s="18"/>
      <c r="I6" s="18"/>
      <c r="J6" s="6"/>
      <c r="K6" s="145" t="s">
        <v>74</v>
      </c>
      <c r="L6" s="92"/>
      <c r="M6" s="135"/>
      <c r="N6" s="18"/>
      <c r="O6" s="18"/>
      <c r="P6" s="18"/>
      <c r="Q6" s="18"/>
      <c r="R6" s="18"/>
      <c r="S6" s="18"/>
      <c r="T6" s="6"/>
      <c r="V6" s="270" t="s">
        <v>199</v>
      </c>
      <c r="W6" s="270" t="s">
        <v>172</v>
      </c>
      <c r="X6" s="270" t="s">
        <v>74</v>
      </c>
      <c r="Y6" s="271" t="s">
        <v>44</v>
      </c>
      <c r="Z6" s="271" t="s">
        <v>173</v>
      </c>
      <c r="AA6" s="271" t="s">
        <v>183</v>
      </c>
      <c r="AB6" s="308" t="s">
        <v>183</v>
      </c>
      <c r="AC6" s="271"/>
    </row>
    <row r="7" spans="1:29" ht="15.75" thickBot="1" x14ac:dyDescent="0.3">
      <c r="A7" s="145"/>
      <c r="B7" s="64"/>
      <c r="C7" s="4"/>
      <c r="D7" s="4"/>
      <c r="E7" s="4"/>
      <c r="F7" s="4"/>
      <c r="G7" s="4"/>
      <c r="H7" s="4"/>
      <c r="I7" s="4"/>
      <c r="J7" s="140"/>
      <c r="K7" s="145"/>
      <c r="L7" s="64"/>
      <c r="M7" s="4"/>
      <c r="N7" s="4"/>
      <c r="O7" s="4"/>
      <c r="P7" s="4"/>
      <c r="Q7" s="4"/>
      <c r="R7" s="4"/>
      <c r="S7" s="4"/>
      <c r="T7" s="140"/>
      <c r="V7" s="270" t="s">
        <v>200</v>
      </c>
      <c r="W7" s="270" t="s">
        <v>174</v>
      </c>
      <c r="X7" s="270" t="s">
        <v>75</v>
      </c>
      <c r="Y7" s="271" t="s">
        <v>175</v>
      </c>
      <c r="Z7" s="271" t="s">
        <v>176</v>
      </c>
      <c r="AA7" s="271" t="s">
        <v>173</v>
      </c>
      <c r="AB7" s="307" t="s">
        <v>173</v>
      </c>
      <c r="AC7" s="271"/>
    </row>
    <row r="8" spans="1:29" x14ac:dyDescent="0.25">
      <c r="A8" s="146" t="s">
        <v>68</v>
      </c>
      <c r="B8" s="132" t="s">
        <v>69</v>
      </c>
      <c r="C8" s="133">
        <v>6</v>
      </c>
      <c r="D8" s="133">
        <v>5</v>
      </c>
      <c r="E8" s="133">
        <v>4</v>
      </c>
      <c r="F8" s="133">
        <v>3</v>
      </c>
      <c r="G8" s="133">
        <v>2</v>
      </c>
      <c r="H8" s="133">
        <v>1</v>
      </c>
      <c r="I8" s="133" t="s">
        <v>47</v>
      </c>
      <c r="J8" s="134" t="s">
        <v>73</v>
      </c>
      <c r="K8" s="146" t="s">
        <v>68</v>
      </c>
      <c r="L8" s="132" t="s">
        <v>69</v>
      </c>
      <c r="M8" s="133">
        <v>6</v>
      </c>
      <c r="N8" s="133">
        <v>5</v>
      </c>
      <c r="O8" s="133">
        <v>4</v>
      </c>
      <c r="P8" s="133">
        <v>3</v>
      </c>
      <c r="Q8" s="133">
        <v>2</v>
      </c>
      <c r="R8" s="133">
        <v>1</v>
      </c>
      <c r="S8" s="133" t="s">
        <v>47</v>
      </c>
      <c r="T8" s="134" t="s">
        <v>73</v>
      </c>
      <c r="V8" s="270" t="s">
        <v>201</v>
      </c>
      <c r="W8" s="270" t="s">
        <v>174</v>
      </c>
      <c r="X8" s="270" t="s">
        <v>75</v>
      </c>
      <c r="Y8" s="271" t="s">
        <v>175</v>
      </c>
      <c r="Z8" s="271" t="s">
        <v>176</v>
      </c>
      <c r="AA8" s="271" t="s">
        <v>183</v>
      </c>
      <c r="AB8" s="308" t="s">
        <v>183</v>
      </c>
      <c r="AC8" s="271"/>
    </row>
    <row r="9" spans="1:29" ht="15.75" thickBot="1" x14ac:dyDescent="0.3">
      <c r="A9" s="145" t="s">
        <v>75</v>
      </c>
      <c r="B9" s="92">
        <v>2</v>
      </c>
      <c r="C9" s="135"/>
      <c r="D9" s="18"/>
      <c r="E9" s="18"/>
      <c r="F9" s="18">
        <v>2</v>
      </c>
      <c r="G9" s="18"/>
      <c r="H9" s="18"/>
      <c r="I9" s="18"/>
      <c r="J9" s="6"/>
      <c r="K9" s="145" t="s">
        <v>75</v>
      </c>
      <c r="L9" s="92"/>
      <c r="M9" s="135"/>
      <c r="N9" s="18"/>
      <c r="O9" s="18"/>
      <c r="P9" s="18"/>
      <c r="Q9" s="18"/>
      <c r="R9" s="18"/>
      <c r="S9" s="18"/>
      <c r="T9" s="6"/>
      <c r="V9" s="270" t="s">
        <v>202</v>
      </c>
      <c r="W9" s="270" t="s">
        <v>174</v>
      </c>
      <c r="X9" s="270" t="s">
        <v>74</v>
      </c>
      <c r="Y9" s="271" t="s">
        <v>175</v>
      </c>
      <c r="Z9" s="271" t="s">
        <v>176</v>
      </c>
      <c r="AA9" s="271" t="s">
        <v>183</v>
      </c>
      <c r="AB9" s="308" t="s">
        <v>183</v>
      </c>
      <c r="AC9" s="271"/>
    </row>
    <row r="10" spans="1:29" x14ac:dyDescent="0.25">
      <c r="V10" s="270" t="s">
        <v>203</v>
      </c>
      <c r="W10" s="270" t="s">
        <v>174</v>
      </c>
      <c r="X10" s="270" t="s">
        <v>74</v>
      </c>
      <c r="Y10" s="271" t="s">
        <v>175</v>
      </c>
      <c r="Z10" s="271" t="s">
        <v>176</v>
      </c>
      <c r="AA10" s="271" t="s">
        <v>175</v>
      </c>
      <c r="AB10" s="307" t="s">
        <v>175</v>
      </c>
      <c r="AC10" s="271"/>
    </row>
    <row r="11" spans="1:29" x14ac:dyDescent="0.25">
      <c r="L11" s="172"/>
      <c r="V11" s="270" t="s">
        <v>204</v>
      </c>
      <c r="W11" s="270" t="s">
        <v>172</v>
      </c>
      <c r="X11" s="270" t="s">
        <v>74</v>
      </c>
      <c r="Y11" s="271" t="s">
        <v>44</v>
      </c>
      <c r="Z11" s="271" t="s">
        <v>173</v>
      </c>
      <c r="AA11" s="271" t="s">
        <v>183</v>
      </c>
      <c r="AB11" s="308" t="s">
        <v>183</v>
      </c>
      <c r="AC11" s="271"/>
    </row>
    <row r="12" spans="1:29" x14ac:dyDescent="0.25">
      <c r="V12" s="270" t="s">
        <v>205</v>
      </c>
      <c r="W12" s="270" t="s">
        <v>172</v>
      </c>
      <c r="X12" s="270" t="s">
        <v>75</v>
      </c>
      <c r="Y12" s="271" t="s">
        <v>44</v>
      </c>
      <c r="Z12" s="271" t="s">
        <v>173</v>
      </c>
      <c r="AA12" s="271" t="s">
        <v>185</v>
      </c>
      <c r="AB12" s="307" t="s">
        <v>175</v>
      </c>
      <c r="AC12" s="271"/>
    </row>
    <row r="13" spans="1:29" x14ac:dyDescent="0.25">
      <c r="V13" s="270" t="s">
        <v>206</v>
      </c>
      <c r="W13" s="270" t="s">
        <v>172</v>
      </c>
      <c r="X13" s="270" t="s">
        <v>75</v>
      </c>
      <c r="Y13" s="271" t="s">
        <v>44</v>
      </c>
      <c r="Z13" s="271" t="s">
        <v>173</v>
      </c>
      <c r="AA13" s="271" t="s">
        <v>185</v>
      </c>
      <c r="AB13" s="307" t="s">
        <v>175</v>
      </c>
      <c r="AC13" s="271"/>
    </row>
    <row r="14" spans="1:29" x14ac:dyDescent="0.25">
      <c r="V14" s="309" t="s">
        <v>207</v>
      </c>
      <c r="W14" s="309" t="s">
        <v>172</v>
      </c>
      <c r="X14" s="309" t="s">
        <v>187</v>
      </c>
      <c r="Y14" s="310" t="s">
        <v>44</v>
      </c>
      <c r="Z14" s="310" t="s">
        <v>177</v>
      </c>
      <c r="AA14" s="310" t="s">
        <v>175</v>
      </c>
      <c r="AB14" s="310" t="s">
        <v>175</v>
      </c>
      <c r="AC14" s="310" t="s">
        <v>186</v>
      </c>
    </row>
    <row r="15" spans="1:29" x14ac:dyDescent="0.25">
      <c r="V15" s="270" t="s">
        <v>208</v>
      </c>
      <c r="W15" s="270" t="s">
        <v>172</v>
      </c>
      <c r="X15" s="270" t="s">
        <v>74</v>
      </c>
      <c r="Y15" s="271" t="s">
        <v>44</v>
      </c>
      <c r="Z15" s="271" t="s">
        <v>173</v>
      </c>
      <c r="AA15" s="271" t="s">
        <v>185</v>
      </c>
      <c r="AB15" s="307" t="s">
        <v>175</v>
      </c>
      <c r="AC15" s="271"/>
    </row>
    <row r="16" spans="1:29" x14ac:dyDescent="0.25">
      <c r="V16" s="270" t="s">
        <v>209</v>
      </c>
      <c r="W16" s="270" t="s">
        <v>174</v>
      </c>
      <c r="X16" s="270" t="s">
        <v>75</v>
      </c>
      <c r="Y16" s="271" t="s">
        <v>175</v>
      </c>
      <c r="Z16" s="271" t="s">
        <v>176</v>
      </c>
      <c r="AA16" s="271" t="s">
        <v>183</v>
      </c>
      <c r="AB16" s="308" t="s">
        <v>183</v>
      </c>
      <c r="AC16" s="271"/>
    </row>
    <row r="17" spans="22:29" x14ac:dyDescent="0.25">
      <c r="V17" s="270" t="s">
        <v>210</v>
      </c>
      <c r="W17" s="270" t="s">
        <v>172</v>
      </c>
      <c r="X17" s="270" t="s">
        <v>74</v>
      </c>
      <c r="Y17" s="271" t="s">
        <v>44</v>
      </c>
      <c r="Z17" s="271" t="s">
        <v>173</v>
      </c>
      <c r="AA17" s="271" t="s">
        <v>183</v>
      </c>
      <c r="AB17" s="308" t="s">
        <v>183</v>
      </c>
      <c r="AC17" s="271"/>
    </row>
  </sheetData>
  <autoFilter ref="V1:AC17"/>
  <customSheetViews>
    <customSheetView guid="{093AA078-7106-4A29-A6A4-AB30D3B4B42D}" fitToPage="1" showAutoFilter="1">
      <selection activeCell="E9" sqref="E9"/>
      <pageMargins left="0.19685039370078741" right="0.19685039370078741" top="1.3779527559055118" bottom="1.9685039370078741" header="0.31496062992125984" footer="0.31496062992125984"/>
      <pageSetup paperSize="9" scale="8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  <autoFilter ref="V1:AC17"/>
    </customSheetView>
    <customSheetView guid="{6E8A2A01-D595-45D8-B5BE-05B926EF8710}" fitToPage="1">
      <selection activeCell="P34" sqref="P34"/>
      <pageMargins left="0.19685039370078741" right="0.19685039370078741" top="1.3779527559055118" bottom="1.9685039370078741" header="0.31496062992125984" footer="0.31496062992125984"/>
      <pageSetup paperSize="9" scale="89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28CC27B9-3E42-479E-AC50-83F1923619EE}" fitToPage="1" showAutoFilter="1">
      <selection activeCell="Q29" sqref="Q29"/>
      <pageMargins left="0.19685039370078741" right="0.19685039370078741" top="1.3779527559055118" bottom="1.9685039370078741" header="0.31496062992125984" footer="0.31496062992125984"/>
      <pageSetup paperSize="9" scale="8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  <autoFilter ref="V1:AC17"/>
    </customSheetView>
  </customSheetViews>
  <mergeCells count="2">
    <mergeCell ref="B1:J1"/>
    <mergeCell ref="L1:T1"/>
  </mergeCells>
  <pageMargins left="0.19685039370078741" right="0.19685039370078741" top="1.3779527559055118" bottom="1.9685039370078741" header="0.31496062992125984" footer="0.31496062992125984"/>
  <pageSetup paperSize="9" scale="89" orientation="portrait" r:id="rId4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J25" sqref="J25"/>
    </sheetView>
  </sheetViews>
  <sheetFormatPr defaultRowHeight="15" x14ac:dyDescent="0.25"/>
  <cols>
    <col min="1" max="1" width="27.7109375" bestFit="1" customWidth="1"/>
    <col min="2" max="2" width="9.5703125" customWidth="1"/>
    <col min="3" max="4" width="9.5703125" style="40" customWidth="1"/>
    <col min="5" max="5" width="9.5703125" customWidth="1"/>
  </cols>
  <sheetData>
    <row r="1" spans="1:13" ht="39" thickBot="1" x14ac:dyDescent="0.3">
      <c r="A1" s="328" t="s">
        <v>134</v>
      </c>
      <c r="B1" s="329" t="s">
        <v>87</v>
      </c>
      <c r="C1" s="329" t="s">
        <v>136</v>
      </c>
      <c r="D1" s="329" t="s">
        <v>65</v>
      </c>
      <c r="E1" s="330" t="s">
        <v>135</v>
      </c>
      <c r="G1" s="143" t="s">
        <v>115</v>
      </c>
      <c r="H1" s="143"/>
      <c r="I1" s="143"/>
      <c r="J1" s="143"/>
      <c r="K1" s="143"/>
      <c r="L1" s="143"/>
      <c r="M1" s="143"/>
    </row>
    <row r="2" spans="1:13" x14ac:dyDescent="0.25">
      <c r="A2" s="12" t="s">
        <v>21</v>
      </c>
      <c r="B2" s="166">
        <v>44.22</v>
      </c>
      <c r="C2" s="184"/>
      <c r="D2" s="184">
        <v>41.86</v>
      </c>
      <c r="E2" s="167"/>
    </row>
    <row r="3" spans="1:13" x14ac:dyDescent="0.25">
      <c r="A3" s="13" t="s">
        <v>22</v>
      </c>
      <c r="B3" s="177">
        <v>11</v>
      </c>
      <c r="C3" s="71"/>
      <c r="D3" s="185">
        <v>11</v>
      </c>
      <c r="E3" s="17"/>
    </row>
    <row r="4" spans="1:13" x14ac:dyDescent="0.25">
      <c r="A4" s="13" t="s">
        <v>23</v>
      </c>
      <c r="B4" s="177">
        <v>28</v>
      </c>
      <c r="C4" s="71"/>
      <c r="D4" s="185">
        <v>27.6</v>
      </c>
      <c r="E4" s="17"/>
    </row>
    <row r="5" spans="1:13" x14ac:dyDescent="0.25">
      <c r="A5" s="13" t="s">
        <v>29</v>
      </c>
      <c r="B5" s="177">
        <v>46.43</v>
      </c>
      <c r="C5" s="71"/>
      <c r="D5" s="185" t="s">
        <v>58</v>
      </c>
      <c r="E5" s="169" t="s">
        <v>58</v>
      </c>
    </row>
    <row r="6" spans="1:13" x14ac:dyDescent="0.25">
      <c r="A6" s="13" t="s">
        <v>48</v>
      </c>
      <c r="B6" s="177">
        <v>71.430000000000007</v>
      </c>
      <c r="C6" s="71"/>
      <c r="D6" s="185" t="s">
        <v>58</v>
      </c>
      <c r="E6" s="169" t="s">
        <v>58</v>
      </c>
    </row>
    <row r="7" spans="1:13" x14ac:dyDescent="0.25">
      <c r="A7" s="13" t="s">
        <v>49</v>
      </c>
      <c r="B7" s="177">
        <v>75</v>
      </c>
      <c r="C7" s="71"/>
      <c r="D7" s="185" t="s">
        <v>58</v>
      </c>
      <c r="E7" s="169" t="s">
        <v>58</v>
      </c>
    </row>
    <row r="8" spans="1:13" x14ac:dyDescent="0.25">
      <c r="A8" s="13" t="s">
        <v>30</v>
      </c>
      <c r="B8" s="177">
        <v>78.569999999999993</v>
      </c>
      <c r="C8" s="71"/>
      <c r="D8" s="185" t="s">
        <v>58</v>
      </c>
      <c r="E8" s="169" t="s">
        <v>58</v>
      </c>
    </row>
    <row r="9" spans="1:13" x14ac:dyDescent="0.25">
      <c r="A9" s="13" t="s">
        <v>31</v>
      </c>
      <c r="B9" s="177">
        <v>82.73</v>
      </c>
      <c r="C9" s="71"/>
      <c r="D9" s="185">
        <v>85.18</v>
      </c>
      <c r="E9" s="17"/>
    </row>
    <row r="10" spans="1:13" x14ac:dyDescent="0.25">
      <c r="A10" s="13" t="s">
        <v>32</v>
      </c>
      <c r="B10" s="177">
        <v>32.5</v>
      </c>
      <c r="C10" s="71"/>
      <c r="D10" s="185">
        <v>33.950000000000003</v>
      </c>
      <c r="E10" s="17"/>
    </row>
    <row r="11" spans="1:13" x14ac:dyDescent="0.25">
      <c r="A11" s="13" t="s">
        <v>24</v>
      </c>
      <c r="B11" s="177">
        <v>3</v>
      </c>
      <c r="C11" s="71"/>
      <c r="D11" s="185" t="s">
        <v>58</v>
      </c>
      <c r="E11" s="169" t="s">
        <v>58</v>
      </c>
    </row>
    <row r="12" spans="1:13" x14ac:dyDescent="0.25">
      <c r="A12" s="13" t="s">
        <v>85</v>
      </c>
      <c r="B12" s="177">
        <v>0</v>
      </c>
      <c r="C12" s="71"/>
      <c r="D12" s="185" t="s">
        <v>58</v>
      </c>
      <c r="E12" s="169" t="s">
        <v>58</v>
      </c>
      <c r="G12" s="143"/>
    </row>
    <row r="13" spans="1:13" x14ac:dyDescent="0.25">
      <c r="A13" s="13" t="s">
        <v>33</v>
      </c>
      <c r="B13" s="177">
        <v>20</v>
      </c>
      <c r="C13" s="71"/>
      <c r="D13" s="185" t="s">
        <v>58</v>
      </c>
      <c r="E13" s="169" t="s">
        <v>58</v>
      </c>
    </row>
    <row r="14" spans="1:13" ht="15.75" thickBot="1" x14ac:dyDescent="0.3">
      <c r="A14" s="168" t="s">
        <v>86</v>
      </c>
      <c r="B14" s="43">
        <v>27.9</v>
      </c>
      <c r="C14" s="97"/>
      <c r="D14" s="186">
        <v>27.9</v>
      </c>
      <c r="E14" s="6"/>
    </row>
  </sheetData>
  <customSheetViews>
    <customSheetView guid="{093AA078-7106-4A29-A6A4-AB30D3B4B42D}" fitToPage="1">
      <selection activeCell="J25" sqref="J25"/>
      <pageMargins left="0.19685039370078741" right="0.19685039370078741" top="1.3779527559055118" bottom="1.9685039370078741" header="0.31496062992125984" footer="0.31496062992125984"/>
      <pageSetup paperSize="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fitToPage="1">
      <selection activeCell="P34" sqref="P34"/>
      <pageMargins left="0.19685039370078741" right="0.19685039370078741" top="1.3779527559055118" bottom="1.9685039370078741" header="0.31496062992125984" footer="0.31496062992125984"/>
      <pageSetup paperSize="9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28CC27B9-3E42-479E-AC50-83F1923619EE}" fitToPage="1">
      <selection activeCell="E14" sqref="E14"/>
      <pageMargins left="0.19685039370078741" right="0.19685039370078741" top="1.3779527559055118" bottom="1.9685039370078741" header="0.31496062992125984" footer="0.31496062992125984"/>
      <pageSetup paperSize="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pageMargins left="0.19685039370078741" right="0.19685039370078741" top="1.3779527559055118" bottom="1.9685039370078741" header="0.31496062992125984" footer="0.31496062992125984"/>
  <pageSetup paperSize="9" orientation="portrait" r:id="rId4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J13" sqref="J13"/>
    </sheetView>
  </sheetViews>
  <sheetFormatPr defaultRowHeight="15" x14ac:dyDescent="0.25"/>
  <cols>
    <col min="1" max="1" width="24.140625" customWidth="1"/>
  </cols>
  <sheetData>
    <row r="1" spans="1:5" x14ac:dyDescent="0.25">
      <c r="A1" s="367" t="s">
        <v>76</v>
      </c>
      <c r="B1" s="373"/>
      <c r="C1" s="369" t="s">
        <v>77</v>
      </c>
      <c r="D1" s="369"/>
      <c r="E1" s="370"/>
    </row>
    <row r="2" spans="1:5" ht="15.75" thickBot="1" x14ac:dyDescent="0.3">
      <c r="A2" s="368"/>
      <c r="B2" s="374"/>
      <c r="C2" s="371"/>
      <c r="D2" s="371"/>
      <c r="E2" s="372"/>
    </row>
    <row r="3" spans="1:5" x14ac:dyDescent="0.25">
      <c r="A3" s="136"/>
      <c r="B3" s="175" t="s">
        <v>78</v>
      </c>
      <c r="C3" s="171" t="s">
        <v>79</v>
      </c>
      <c r="D3" s="171" t="s">
        <v>80</v>
      </c>
      <c r="E3" s="170" t="s">
        <v>81</v>
      </c>
    </row>
    <row r="4" spans="1:5" x14ac:dyDescent="0.25">
      <c r="A4" s="23" t="s">
        <v>4</v>
      </c>
      <c r="B4" s="176"/>
      <c r="C4" s="16"/>
      <c r="D4" s="16"/>
      <c r="E4" s="17"/>
    </row>
    <row r="5" spans="1:5" x14ac:dyDescent="0.25">
      <c r="A5" s="23" t="s">
        <v>5</v>
      </c>
      <c r="B5" s="176"/>
      <c r="C5" s="16"/>
      <c r="D5" s="16"/>
      <c r="E5" s="17"/>
    </row>
    <row r="6" spans="1:5" x14ac:dyDescent="0.25">
      <c r="A6" s="23" t="s">
        <v>6</v>
      </c>
      <c r="B6" s="176"/>
      <c r="C6" s="16"/>
      <c r="D6" s="16"/>
      <c r="E6" s="17"/>
    </row>
    <row r="7" spans="1:5" x14ac:dyDescent="0.25">
      <c r="A7" s="23" t="s">
        <v>7</v>
      </c>
      <c r="B7" s="176"/>
      <c r="C7" s="16"/>
      <c r="D7" s="16"/>
      <c r="E7" s="17"/>
    </row>
    <row r="8" spans="1:5" x14ac:dyDescent="0.25">
      <c r="A8" s="23" t="s">
        <v>82</v>
      </c>
      <c r="B8" s="176"/>
      <c r="C8" s="16"/>
      <c r="D8" s="16"/>
      <c r="E8" s="17"/>
    </row>
    <row r="9" spans="1:5" x14ac:dyDescent="0.25">
      <c r="A9" s="23" t="s">
        <v>8</v>
      </c>
      <c r="B9" s="176"/>
      <c r="C9" s="16"/>
      <c r="D9" s="16"/>
      <c r="E9" s="17"/>
    </row>
    <row r="10" spans="1:5" x14ac:dyDescent="0.25">
      <c r="A10" s="23" t="s">
        <v>56</v>
      </c>
      <c r="B10" s="176"/>
      <c r="C10" s="16"/>
      <c r="D10" s="16"/>
      <c r="E10" s="17"/>
    </row>
    <row r="11" spans="1:5" x14ac:dyDescent="0.25">
      <c r="A11" s="23" t="s">
        <v>9</v>
      </c>
      <c r="B11" s="176"/>
      <c r="C11" s="16"/>
      <c r="D11" s="16"/>
      <c r="E11" s="17"/>
    </row>
    <row r="12" spans="1:5" x14ac:dyDescent="0.25">
      <c r="A12" s="23" t="s">
        <v>34</v>
      </c>
      <c r="B12" s="176"/>
      <c r="C12" s="16"/>
      <c r="D12" s="16"/>
      <c r="E12" s="17"/>
    </row>
    <row r="13" spans="1:5" x14ac:dyDescent="0.25">
      <c r="A13" s="23" t="s">
        <v>16</v>
      </c>
      <c r="B13" s="176"/>
      <c r="C13" s="16"/>
      <c r="D13" s="16"/>
      <c r="E13" s="17"/>
    </row>
    <row r="14" spans="1:5" x14ac:dyDescent="0.25">
      <c r="A14" s="23" t="s">
        <v>10</v>
      </c>
      <c r="B14" s="176"/>
      <c r="C14" s="16"/>
      <c r="D14" s="16"/>
      <c r="E14" s="17"/>
    </row>
    <row r="15" spans="1:5" x14ac:dyDescent="0.25">
      <c r="A15" s="23" t="s">
        <v>11</v>
      </c>
      <c r="B15" s="176"/>
      <c r="C15" s="16"/>
      <c r="D15" s="16"/>
      <c r="E15" s="17"/>
    </row>
    <row r="16" spans="1:5" x14ac:dyDescent="0.25">
      <c r="A16" s="23" t="s">
        <v>83</v>
      </c>
      <c r="B16" s="176"/>
      <c r="C16" s="16"/>
      <c r="D16" s="16"/>
      <c r="E16" s="17"/>
    </row>
    <row r="17" spans="1:5" x14ac:dyDescent="0.25">
      <c r="A17" s="23" t="s">
        <v>12</v>
      </c>
      <c r="B17" s="176"/>
      <c r="C17" s="16"/>
      <c r="D17" s="16"/>
      <c r="E17" s="17"/>
    </row>
    <row r="18" spans="1:5" x14ac:dyDescent="0.25">
      <c r="A18" s="23" t="s">
        <v>13</v>
      </c>
      <c r="B18" s="176"/>
      <c r="C18" s="16"/>
      <c r="D18" s="16"/>
      <c r="E18" s="17"/>
    </row>
    <row r="19" spans="1:5" x14ac:dyDescent="0.25">
      <c r="A19" s="23" t="s">
        <v>57</v>
      </c>
      <c r="B19" s="176"/>
      <c r="C19" s="16"/>
      <c r="D19" s="16"/>
      <c r="E19" s="17"/>
    </row>
    <row r="20" spans="1:5" x14ac:dyDescent="0.25">
      <c r="A20" s="23" t="s">
        <v>14</v>
      </c>
      <c r="B20" s="176"/>
      <c r="C20" s="16"/>
      <c r="D20" s="16"/>
      <c r="E20" s="17"/>
    </row>
    <row r="21" spans="1:5" x14ac:dyDescent="0.25">
      <c r="A21" s="23" t="s">
        <v>84</v>
      </c>
      <c r="B21" s="176"/>
      <c r="C21" s="16"/>
      <c r="D21" s="16"/>
      <c r="E21" s="17"/>
    </row>
    <row r="22" spans="1:5" x14ac:dyDescent="0.25">
      <c r="A22" s="23" t="s">
        <v>17</v>
      </c>
      <c r="B22" s="176"/>
      <c r="C22" s="16"/>
      <c r="D22" s="16"/>
      <c r="E22" s="17"/>
    </row>
    <row r="23" spans="1:5" x14ac:dyDescent="0.25">
      <c r="A23" s="23" t="s">
        <v>20</v>
      </c>
      <c r="B23" s="176"/>
      <c r="C23" s="137"/>
      <c r="D23" s="137"/>
      <c r="E23" s="138"/>
    </row>
    <row r="24" spans="1:5" ht="15.75" thickBot="1" x14ac:dyDescent="0.3">
      <c r="A24" s="131" t="s">
        <v>18</v>
      </c>
      <c r="B24" s="92"/>
      <c r="C24" s="18"/>
      <c r="D24" s="18"/>
      <c r="E24" s="6"/>
    </row>
  </sheetData>
  <customSheetViews>
    <customSheetView guid="{093AA078-7106-4A29-A6A4-AB30D3B4B42D}" fitToPage="1">
      <selection activeCell="J13" sqref="J13"/>
      <pageMargins left="0.19685039370078741" right="0.19685039370078741" top="1.3779527559055118" bottom="1.9685039370078741" header="0.31496062992125984" footer="0.31496062992125984"/>
      <pageSetup paperSize="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fitToPage="1">
      <selection activeCell="P34" sqref="P34"/>
      <pageMargins left="0.19685039370078741" right="0.19685039370078741" top="1.3779527559055118" bottom="1.9685039370078741" header="0.31496062992125984" footer="0.31496062992125984"/>
      <pageSetup paperSize="9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28CC27B9-3E42-479E-AC50-83F1923619EE}" fitToPage="1">
      <selection activeCell="E24" sqref="A1:E24"/>
      <pageMargins left="0.19685039370078741" right="0.19685039370078741" top="1.3779527559055118" bottom="1.9685039370078741" header="0.31496062992125984" footer="0.31496062992125984"/>
      <pageSetup paperSize="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mergeCells count="3">
    <mergeCell ref="A1:A2"/>
    <mergeCell ref="C1:E2"/>
    <mergeCell ref="B1:B2"/>
  </mergeCells>
  <conditionalFormatting sqref="B4:B2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9685039370078741" right="0.19685039370078741" top="1.3779527559055118" bottom="1.9685039370078741" header="0.31496062992125984" footer="0.31496062992125984"/>
  <pageSetup paperSize="9" orientation="portrait" r:id="rId4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Overview</vt:lpstr>
      <vt:lpstr>Sheet1</vt:lpstr>
      <vt:lpstr>Subject Performance</vt:lpstr>
      <vt:lpstr>Grade distribution</vt:lpstr>
      <vt:lpstr>GCSE Re-sits</vt:lpstr>
      <vt:lpstr>Disadvantaged (for exam use)</vt:lpstr>
      <vt:lpstr>Variance (for Exam use only)</vt:lpstr>
      <vt:lpstr>'Grade distribution'!Print_Area</vt:lpstr>
      <vt:lpstr>Overview!Print_Area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L.Davis</dc:creator>
  <cp:lastModifiedBy>C.Watson</cp:lastModifiedBy>
  <cp:lastPrinted>2017-07-24T09:32:42Z</cp:lastPrinted>
  <dcterms:created xsi:type="dcterms:W3CDTF">2013-04-25T07:28:57Z</dcterms:created>
  <dcterms:modified xsi:type="dcterms:W3CDTF">2018-05-04T08:17:38Z</dcterms:modified>
</cp:coreProperties>
</file>