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hssan1\StaffData$\c.watson\CJH\Governors\Meetings\Agendas\Papers for 03.05.22\"/>
    </mc:Choice>
  </mc:AlternateContent>
  <bookViews>
    <workbookView xWindow="-15" yWindow="45" windowWidth="15600" windowHeight="6345" tabRatio="624" activeTab="3"/>
  </bookViews>
  <sheets>
    <sheet name="Headlines" sheetId="1" r:id="rId1"/>
    <sheet name="Subject Performance" sheetId="3" r:id="rId2"/>
    <sheet name="Sheet1" sheetId="2" state="hidden" r:id="rId3"/>
    <sheet name="Grade distribution" sheetId="4" r:id="rId4"/>
    <sheet name="GCSE Re-sits" sheetId="5" state="hidden" r:id="rId5"/>
    <sheet name="Disadvantaged (for exam use)" sheetId="6" state="hidden" r:id="rId6"/>
  </sheets>
  <definedNames>
    <definedName name="_xlnm._FilterDatabase" localSheetId="4" hidden="1">'GCSE Re-sits'!#REF!</definedName>
    <definedName name="_xlnm.Print_Area" localSheetId="3">'Grade distribution'!$A$1:$Y$38</definedName>
    <definedName name="_xlnm.Print_Area" localSheetId="0">Headlines!$A$1:$M$64</definedName>
    <definedName name="Z_093AA078_7106_4A29_A6A4_AB30D3B4B42D_.wvu.FilterData" localSheetId="4" hidden="1">'GCSE Re-sits'!#REF!</definedName>
    <definedName name="Z_093AA078_7106_4A29_A6A4_AB30D3B4B42D_.wvu.PrintArea" localSheetId="3" hidden="1">'Grade distribution'!$A$1:$H$38</definedName>
    <definedName name="Z_093AA078_7106_4A29_A6A4_AB30D3B4B42D_.wvu.PrintArea" localSheetId="0" hidden="1">Headlines!$A$1:$I$46</definedName>
    <definedName name="Z_093AA078_7106_4A29_A6A4_AB30D3B4B42D_.wvu.Rows" localSheetId="0" hidden="1">Headlines!$30:$38</definedName>
    <definedName name="Z_093AA078_7106_4A29_A6A4_AB30D3B4B42D_.wvu.Rows" localSheetId="1" hidden="1">'Subject Performance'!$1:$1</definedName>
    <definedName name="Z_0EE0E015_E8BC_4B00_9383_A541FCE5A270_.wvu.PrintArea" localSheetId="3" hidden="1">'Grade distribution'!$A$1:$H$38</definedName>
    <definedName name="Z_0EE0E015_E8BC_4B00_9383_A541FCE5A270_.wvu.PrintArea" localSheetId="0" hidden="1">Headlines!$A$1:$I$46</definedName>
    <definedName name="Z_0EE0E015_E8BC_4B00_9383_A541FCE5A270_.wvu.Rows" localSheetId="0" hidden="1">Headlines!$30:$38</definedName>
    <definedName name="Z_0EE0E015_E8BC_4B00_9383_A541FCE5A270_.wvu.Rows" localSheetId="1" hidden="1">'Subject Performance'!$1:$1</definedName>
    <definedName name="Z_28CC27B9_3E42_479E_AC50_83F1923619EE_.wvu.PrintArea" localSheetId="3" hidden="1">'Grade distribution'!$A$1:$H$38</definedName>
    <definedName name="Z_28CC27B9_3E42_479E_AC50_83F1923619EE_.wvu.PrintArea" localSheetId="0" hidden="1">Headlines!$A$1:$I$55</definedName>
    <definedName name="Z_28CC27B9_3E42_479E_AC50_83F1923619EE_.wvu.Rows" localSheetId="0" hidden="1">Headlines!$30:$38</definedName>
    <definedName name="Z_28CC27B9_3E42_479E_AC50_83F1923619EE_.wvu.Rows" localSheetId="1" hidden="1">'Subject Performance'!$1:$1</definedName>
    <definedName name="Z_6E8A2A01_D595_45D8_B5BE_05B926EF8710_.wvu.PrintArea" localSheetId="3" hidden="1">'Grade distribution'!$A$1:$H$37</definedName>
    <definedName name="Z_6E8A2A01_D595_45D8_B5BE_05B926EF8710_.wvu.PrintArea" localSheetId="0" hidden="1">Headlines!$A$2:$I$45</definedName>
    <definedName name="Z_6E8A2A01_D595_45D8_B5BE_05B926EF8710_.wvu.Rows" localSheetId="1" hidden="1">'Subject Performance'!$1:$1</definedName>
    <definedName name="Z_E026FF19_E99D_4ACE_BE09_C6CEE797A254_.wvu.FilterData" localSheetId="4" hidden="1">'GCSE Re-sits'!#REF!</definedName>
    <definedName name="Z_E026FF19_E99D_4ACE_BE09_C6CEE797A254_.wvu.PrintArea" localSheetId="3" hidden="1">'Grade distribution'!$A$1:$H$38</definedName>
    <definedName name="Z_E026FF19_E99D_4ACE_BE09_C6CEE797A254_.wvu.PrintArea" localSheetId="0" hidden="1">Headlines!$A$1:$I$46</definedName>
    <definedName name="Z_E026FF19_E99D_4ACE_BE09_C6CEE797A254_.wvu.Rows" localSheetId="0" hidden="1">Headlines!$30:$38</definedName>
    <definedName name="Z_E026FF19_E99D_4ACE_BE09_C6CEE797A254_.wvu.Rows" localSheetId="1" hidden="1">'Subject Performance'!$1:$1</definedName>
    <definedName name="Z_F22162E4_4441_4AFA_9E81_79054E351D70_.wvu.PrintArea" localSheetId="3" hidden="1">'Grade distribution'!$A$1:$H$38</definedName>
    <definedName name="Z_F22162E4_4441_4AFA_9E81_79054E351D70_.wvu.PrintArea" localSheetId="0" hidden="1">Headlines!$A$1:$I$46</definedName>
    <definedName name="Z_F22162E4_4441_4AFA_9E81_79054E351D70_.wvu.Rows" localSheetId="0" hidden="1">Headlines!$30:$38</definedName>
    <definedName name="Z_F22162E4_4441_4AFA_9E81_79054E351D70_.wvu.Rows" localSheetId="1" hidden="1">'Subject Performance'!$1:$1</definedName>
  </definedNames>
  <calcPr calcId="162913"/>
  <customWorkbookViews>
    <customWorkbookView name="K.Everson - Personal View" guid="{6E8A2A01-D595-45D8-B5BE-05B926EF8710}" mergeInterval="0" personalView="1" maximized="1" xWindow="1912" yWindow="-8" windowWidth="1936" windowHeight="1096" activeSheetId="3"/>
    <customWorkbookView name="L.Davis - Personal View" guid="{093AA078-7106-4A29-A6A4-AB30D3B4B42D}" mergeInterval="0" personalView="1" maximized="1" xWindow="-1928" yWindow="-8" windowWidth="1936" windowHeight="1096" tabRatio="545" activeSheetId="1"/>
    <customWorkbookView name="L.Everson - Personal View" guid="{E026FF19-E99D-4ACE-BE09-C6CEE797A254}" mergeInterval="0" personalView="1" maximized="1" xWindow="1912" yWindow="-8" windowWidth="1936" windowHeight="1096" tabRatio="545" activeSheetId="3"/>
    <customWorkbookView name="Michelle - Personal View" guid="{F22162E4-4441-4AFA-9E81-79054E351D70}" mergeInterval="0" personalView="1" maximized="1" xWindow="273" yWindow="1072" windowWidth="1382" windowHeight="744" tabRatio="545" activeSheetId="3"/>
    <customWorkbookView name="G.Penn - Personal View" guid="{0EE0E015-E8BC-4B00-9383-A541FCE5A270}" mergeInterval="0" personalView="1" maximized="1" xWindow="-1928" yWindow="-8" windowWidth="1936" windowHeight="1096" tabRatio="545" activeSheetId="1"/>
    <customWorkbookView name="M.Mason - Personal View" guid="{28CC27B9-3E42-479E-AC50-83F1923619EE}" mergeInterval="0" personalView="1" maximized="1" xWindow="-8" yWindow="-8" windowWidth="1382" windowHeight="744" tabRatio="545" activeSheetId="1"/>
  </customWorkbookViews>
</workbook>
</file>

<file path=xl/calcChain.xml><?xml version="1.0" encoding="utf-8"?>
<calcChain xmlns="http://schemas.openxmlformats.org/spreadsheetml/2006/main">
  <c r="H13" i="1" l="1"/>
  <c r="I13" i="1"/>
  <c r="H17" i="1"/>
  <c r="H19" i="1"/>
  <c r="V37" i="4" l="1"/>
  <c r="U37" i="4"/>
  <c r="T37" i="4"/>
  <c r="S37" i="4"/>
  <c r="R37" i="4"/>
  <c r="X23" i="4"/>
  <c r="W23" i="4"/>
  <c r="V23" i="4"/>
  <c r="U23" i="4"/>
  <c r="T23" i="4"/>
  <c r="S23" i="4"/>
  <c r="R23" i="4"/>
  <c r="N37" i="4"/>
  <c r="M37" i="4"/>
  <c r="L37" i="4"/>
  <c r="K37" i="4"/>
  <c r="J37" i="4"/>
  <c r="P23" i="4"/>
  <c r="O23" i="4"/>
  <c r="N23" i="4"/>
  <c r="M23" i="4"/>
  <c r="L23" i="4"/>
  <c r="K23" i="4"/>
  <c r="J23" i="4"/>
  <c r="E19" i="1"/>
  <c r="E17" i="1"/>
  <c r="E13" i="1"/>
  <c r="E11" i="1"/>
  <c r="G17" i="1" l="1"/>
  <c r="G13" i="1"/>
  <c r="F37" i="4" l="1"/>
  <c r="E37" i="4"/>
  <c r="D37" i="4"/>
  <c r="C37" i="4"/>
  <c r="B37" i="4"/>
  <c r="B19" i="1" l="1"/>
  <c r="C17" i="1"/>
  <c r="B13" i="1"/>
  <c r="C13" i="1"/>
  <c r="G19" i="1"/>
  <c r="C19" i="1" l="1"/>
  <c r="H23" i="4" l="1"/>
  <c r="G23" i="4"/>
  <c r="F23" i="4"/>
  <c r="E23" i="4"/>
  <c r="D23" i="4"/>
  <c r="C23" i="4"/>
  <c r="B23" i="4"/>
</calcChain>
</file>

<file path=xl/comments1.xml><?xml version="1.0" encoding="utf-8"?>
<comments xmlns="http://schemas.openxmlformats.org/spreadsheetml/2006/main">
  <authors>
    <author>L.Davis</author>
    <author>G.Penn</author>
  </authors>
  <commentList>
    <comment ref="A3" authorId="0" shapeId="0">
      <text>
        <r>
          <rPr>
            <b/>
            <sz val="9"/>
            <color indexed="81"/>
            <rFont val="Tahoma"/>
            <family val="2"/>
          </rPr>
          <t>L.Davis:</t>
        </r>
        <r>
          <rPr>
            <sz val="9"/>
            <color indexed="81"/>
            <rFont val="Tahoma"/>
            <family val="2"/>
          </rPr>
          <t xml:space="preserve">
Filter on just A level</t>
        </r>
      </text>
    </comment>
    <comment ref="A7" authorId="0" shapeId="0">
      <text>
        <r>
          <rPr>
            <b/>
            <sz val="9"/>
            <color indexed="81"/>
            <rFont val="Tahoma"/>
            <family val="2"/>
          </rPr>
          <t>L.Davis:</t>
        </r>
        <r>
          <rPr>
            <sz val="9"/>
            <color indexed="81"/>
            <rFont val="Tahoma"/>
            <family val="2"/>
          </rPr>
          <t xml:space="preserve">
No. of A-Bs / No. of entries x 100</t>
        </r>
      </text>
    </comment>
    <comment ref="A11" authorId="0" shapeId="0">
      <text>
        <r>
          <rPr>
            <b/>
            <sz val="9"/>
            <color indexed="81"/>
            <rFont val="Tahoma"/>
            <family val="2"/>
          </rPr>
          <t>L.Davis:</t>
        </r>
        <r>
          <rPr>
            <sz val="9"/>
            <color indexed="81"/>
            <rFont val="Tahoma"/>
            <family val="2"/>
          </rPr>
          <t xml:space="preserve">
Use appropriate "KS5 TPS" aspect divided by no of students</t>
        </r>
      </text>
    </comment>
    <comment ref="A12" authorId="1" shapeId="0">
      <text>
        <r>
          <rPr>
            <b/>
            <sz val="9"/>
            <color indexed="81"/>
            <rFont val="Tahoma"/>
            <family val="2"/>
          </rPr>
          <t>G.Penn:</t>
        </r>
        <r>
          <rPr>
            <sz val="9"/>
            <color indexed="81"/>
            <rFont val="Tahoma"/>
            <family val="2"/>
          </rPr>
          <t xml:space="preserve">
Use appropriate "KS5 TPS" aspect divided by no of entries</t>
        </r>
      </text>
    </comment>
    <comment ref="A15" authorId="0" shapeId="0">
      <text>
        <r>
          <rPr>
            <b/>
            <sz val="9"/>
            <color indexed="81"/>
            <rFont val="Tahoma"/>
            <family val="2"/>
          </rPr>
          <t>L.Davis:</t>
        </r>
        <r>
          <rPr>
            <sz val="9"/>
            <color indexed="81"/>
            <rFont val="Tahoma"/>
            <family val="2"/>
          </rPr>
          <t xml:space="preserve">
"KS5 3+ AAB 13F" aspect divided by "KS5 Student A only" aspect x 100 (result is %)
</t>
        </r>
      </text>
    </comment>
    <comment ref="A16" authorId="1" shapeId="0">
      <text>
        <r>
          <rPr>
            <b/>
            <sz val="9"/>
            <color indexed="81"/>
            <rFont val="Tahoma"/>
            <family val="2"/>
          </rPr>
          <t>G.Penn:</t>
        </r>
        <r>
          <rPr>
            <sz val="9"/>
            <color indexed="81"/>
            <rFont val="Tahoma"/>
            <family val="2"/>
          </rPr>
          <t xml:space="preserve">
"KS5 TPS 13F" divided by "KS5 Entries 13F"</t>
        </r>
      </text>
    </comment>
    <comment ref="A18" authorId="0" shapeId="0">
      <text>
        <r>
          <rPr>
            <b/>
            <sz val="9"/>
            <color indexed="81"/>
            <rFont val="Tahoma"/>
            <family val="2"/>
          </rPr>
          <t>L.Davis:</t>
        </r>
        <r>
          <rPr>
            <sz val="9"/>
            <color indexed="81"/>
            <rFont val="Tahoma"/>
            <family val="2"/>
          </rPr>
          <t xml:space="preserve">
"KS5 TPS Best 3A" divided by "KS5 Student A only"</t>
        </r>
      </text>
    </comment>
    <comment ref="A22" authorId="0" shapeId="0">
      <text>
        <r>
          <rPr>
            <b/>
            <sz val="9"/>
            <color indexed="81"/>
            <rFont val="Tahoma"/>
            <family val="2"/>
          </rPr>
          <t>L.Davis:</t>
        </r>
        <r>
          <rPr>
            <sz val="9"/>
            <color indexed="81"/>
            <rFont val="Tahoma"/>
            <family val="2"/>
          </rPr>
          <t xml:space="preserve">
Filter on just Ext Dip</t>
        </r>
      </text>
    </comment>
    <comment ref="A25" authorId="0" shapeId="0">
      <text>
        <r>
          <rPr>
            <b/>
            <sz val="9"/>
            <color indexed="81"/>
            <rFont val="Tahoma"/>
            <family val="2"/>
          </rPr>
          <t>L.Davis:</t>
        </r>
        <r>
          <rPr>
            <sz val="9"/>
            <color indexed="81"/>
            <rFont val="Tahoma"/>
            <family val="2"/>
          </rPr>
          <t xml:space="preserve">
No of D*D / (Entries x 3) x 100</t>
        </r>
      </text>
    </comment>
    <comment ref="A31" authorId="0" shapeId="0">
      <text>
        <r>
          <rPr>
            <b/>
            <sz val="9"/>
            <color indexed="81"/>
            <rFont val="Tahoma"/>
            <family val="2"/>
          </rPr>
          <t>L.Davis:</t>
        </r>
        <r>
          <rPr>
            <sz val="9"/>
            <color indexed="81"/>
            <rFont val="Tahoma"/>
            <family val="2"/>
          </rPr>
          <t xml:space="preserve">
Filter on just Dip students
</t>
        </r>
      </text>
    </comment>
    <comment ref="A40" authorId="0" shapeId="0">
      <text>
        <r>
          <rPr>
            <b/>
            <sz val="9"/>
            <color indexed="81"/>
            <rFont val="Tahoma"/>
            <family val="2"/>
          </rPr>
          <t>L.Davis:</t>
        </r>
        <r>
          <rPr>
            <sz val="9"/>
            <color indexed="81"/>
            <rFont val="Tahoma"/>
            <family val="2"/>
          </rPr>
          <t xml:space="preserve">
Filter on just Subsdip</t>
        </r>
      </text>
    </comment>
    <comment ref="A43" authorId="0" shapeId="0">
      <text>
        <r>
          <rPr>
            <b/>
            <sz val="9"/>
            <color indexed="81"/>
            <rFont val="Tahoma"/>
            <family val="2"/>
          </rPr>
          <t>L.Davis:</t>
        </r>
        <r>
          <rPr>
            <sz val="9"/>
            <color indexed="81"/>
            <rFont val="Tahoma"/>
            <family val="2"/>
          </rPr>
          <t xml:space="preserve">
Total no. / entries x 100</t>
        </r>
      </text>
    </comment>
    <comment ref="A49" authorId="0" shapeId="0">
      <text>
        <r>
          <rPr>
            <b/>
            <sz val="9"/>
            <color indexed="81"/>
            <rFont val="Tahoma"/>
            <family val="2"/>
          </rPr>
          <t>L.Davis:</t>
        </r>
        <r>
          <rPr>
            <sz val="9"/>
            <color indexed="81"/>
            <rFont val="Tahoma"/>
            <family val="2"/>
          </rPr>
          <t xml:space="preserve">
On the analysis sheet - Filter on Hb Fdip and fill in</t>
        </r>
      </text>
    </comment>
    <comment ref="A58" authorId="0" shapeId="0">
      <text>
        <r>
          <rPr>
            <b/>
            <sz val="9"/>
            <color indexed="81"/>
            <rFont val="Tahoma"/>
            <family val="2"/>
          </rPr>
          <t>L.Davis:</t>
        </r>
        <r>
          <rPr>
            <sz val="9"/>
            <color indexed="81"/>
            <rFont val="Tahoma"/>
            <family val="2"/>
          </rPr>
          <t xml:space="preserve">
On the analysis sheet - Filter on Hb Fdip and fill in</t>
        </r>
      </text>
    </comment>
  </commentList>
</comments>
</file>

<file path=xl/comments2.xml><?xml version="1.0" encoding="utf-8"?>
<comments xmlns="http://schemas.openxmlformats.org/spreadsheetml/2006/main">
  <authors>
    <author>L.Davis</author>
  </authors>
  <commentList>
    <comment ref="A27" authorId="0" shapeId="0">
      <text>
        <r>
          <rPr>
            <b/>
            <sz val="9"/>
            <color indexed="81"/>
            <rFont val="Tahoma"/>
            <family val="2"/>
          </rPr>
          <t>L.Davis:</t>
        </r>
        <r>
          <rPr>
            <sz val="9"/>
            <color indexed="81"/>
            <rFont val="Tahoma"/>
            <family val="2"/>
          </rPr>
          <t xml:space="preserve">
Use the APS reader; Use Grade Distribution on each Ext dip BTEC </t>
        </r>
      </text>
    </comment>
  </commentList>
</comments>
</file>

<file path=xl/comments3.xml><?xml version="1.0" encoding="utf-8"?>
<comments xmlns="http://schemas.openxmlformats.org/spreadsheetml/2006/main">
  <authors>
    <author>L.Davis</author>
  </authors>
  <commentList>
    <comment ref="A27" authorId="0" shapeId="0">
      <text>
        <r>
          <rPr>
            <b/>
            <sz val="9"/>
            <color indexed="81"/>
            <rFont val="Tahoma"/>
            <family val="2"/>
          </rPr>
          <t>L.Davis:</t>
        </r>
        <r>
          <rPr>
            <sz val="9"/>
            <color indexed="81"/>
            <rFont val="Tahoma"/>
            <family val="2"/>
          </rPr>
          <t xml:space="preserve">
Use the APS reader; Use Grade Distribution on each Ext dip BTEC </t>
        </r>
      </text>
    </comment>
  </commentList>
</comments>
</file>

<file path=xl/comments4.xml><?xml version="1.0" encoding="utf-8"?>
<comments xmlns="http://schemas.openxmlformats.org/spreadsheetml/2006/main">
  <authors>
    <author>L.Davis</author>
  </authors>
  <commentList>
    <comment ref="B1" authorId="0" shapeId="0">
      <text>
        <r>
          <rPr>
            <b/>
            <sz val="9"/>
            <color indexed="81"/>
            <rFont val="Tahoma"/>
            <family val="2"/>
          </rPr>
          <t>L.Davis:</t>
        </r>
        <r>
          <rPr>
            <sz val="9"/>
            <color indexed="81"/>
            <rFont val="Tahoma"/>
            <family val="2"/>
          </rPr>
          <t xml:space="preserve">
A2 plus AS results
Filter on KS5 Student A/AS</t>
        </r>
      </text>
    </comment>
    <comment ref="C1" authorId="0" shapeId="0">
      <text>
        <r>
          <rPr>
            <b/>
            <sz val="9"/>
            <color indexed="81"/>
            <rFont val="Tahoma"/>
            <family val="2"/>
          </rPr>
          <t>L.Davis:</t>
        </r>
        <r>
          <rPr>
            <sz val="9"/>
            <color indexed="81"/>
            <rFont val="Tahoma"/>
            <family val="2"/>
          </rPr>
          <t xml:space="preserve">
A2 plus AS results</t>
        </r>
      </text>
    </comment>
    <comment ref="F1" authorId="0" shapeId="0">
      <text>
        <r>
          <rPr>
            <b/>
            <sz val="9"/>
            <color indexed="81"/>
            <rFont val="Tahoma"/>
            <family val="2"/>
          </rPr>
          <t>L.Davis:</t>
        </r>
        <r>
          <rPr>
            <sz val="9"/>
            <color indexed="81"/>
            <rFont val="Tahoma"/>
            <family val="2"/>
          </rPr>
          <t xml:space="preserve">
A2, As and EPQ results
Filter on KS5 Student Aca</t>
        </r>
      </text>
    </comment>
    <comment ref="G1" authorId="0" shapeId="0">
      <text>
        <r>
          <rPr>
            <b/>
            <sz val="9"/>
            <color indexed="81"/>
            <rFont val="Tahoma"/>
            <family val="2"/>
          </rPr>
          <t>L.Davis:</t>
        </r>
        <r>
          <rPr>
            <sz val="9"/>
            <color indexed="81"/>
            <rFont val="Tahoma"/>
            <family val="2"/>
          </rPr>
          <t xml:space="preserve">
A2, As and EPQ results</t>
        </r>
      </text>
    </comment>
    <comment ref="A2" authorId="0" shapeId="0">
      <text>
        <r>
          <rPr>
            <b/>
            <sz val="9"/>
            <color indexed="81"/>
            <rFont val="Tahoma"/>
            <family val="2"/>
          </rPr>
          <t>L.Davis:</t>
        </r>
        <r>
          <rPr>
            <sz val="9"/>
            <color indexed="81"/>
            <rFont val="Tahoma"/>
            <family val="2"/>
          </rPr>
          <t xml:space="preserve">
Filter on just A level</t>
        </r>
      </text>
    </comment>
    <comment ref="A6" authorId="0" shapeId="0">
      <text>
        <r>
          <rPr>
            <b/>
            <sz val="9"/>
            <color indexed="81"/>
            <rFont val="Tahoma"/>
            <family val="2"/>
          </rPr>
          <t>L.Davis:</t>
        </r>
        <r>
          <rPr>
            <sz val="9"/>
            <color indexed="81"/>
            <rFont val="Tahoma"/>
            <family val="2"/>
          </rPr>
          <t xml:space="preserve">
No. of A-Bs / No. of entries x 100</t>
        </r>
      </text>
    </comment>
    <comment ref="A10" authorId="0" shapeId="0">
      <text>
        <r>
          <rPr>
            <b/>
            <sz val="9"/>
            <color indexed="81"/>
            <rFont val="Tahoma"/>
            <family val="2"/>
          </rPr>
          <t>L.Davis:</t>
        </r>
        <r>
          <rPr>
            <sz val="9"/>
            <color indexed="81"/>
            <rFont val="Tahoma"/>
            <family val="2"/>
          </rPr>
          <t xml:space="preserve">
APS/whole A cohort</t>
        </r>
      </text>
    </comment>
    <comment ref="A13" authorId="0" shapeId="0">
      <text>
        <r>
          <rPr>
            <b/>
            <sz val="9"/>
            <color indexed="81"/>
            <rFont val="Tahoma"/>
            <family val="2"/>
          </rPr>
          <t>L.Davis:</t>
        </r>
        <r>
          <rPr>
            <sz val="9"/>
            <color indexed="81"/>
            <rFont val="Tahoma"/>
            <family val="2"/>
          </rPr>
          <t xml:space="preserve">
No. / whole Yr grp x 100</t>
        </r>
      </text>
    </comment>
  </commentList>
</comments>
</file>

<file path=xl/sharedStrings.xml><?xml version="1.0" encoding="utf-8"?>
<sst xmlns="http://schemas.openxmlformats.org/spreadsheetml/2006/main" count="579" uniqueCount="168">
  <si>
    <t>Year Group:</t>
  </si>
  <si>
    <t>Date:</t>
  </si>
  <si>
    <t>APS</t>
  </si>
  <si>
    <t>No.
Students</t>
  </si>
  <si>
    <t>Art</t>
  </si>
  <si>
    <t>Biology</t>
  </si>
  <si>
    <t>Business Studies</t>
  </si>
  <si>
    <t>Chemistry</t>
  </si>
  <si>
    <t>English Language</t>
  </si>
  <si>
    <t>English Literature</t>
  </si>
  <si>
    <t>Geography</t>
  </si>
  <si>
    <t>History</t>
  </si>
  <si>
    <t>Maths</t>
  </si>
  <si>
    <t>Media Studies</t>
  </si>
  <si>
    <t>Physics</t>
  </si>
  <si>
    <t>D*-D</t>
  </si>
  <si>
    <t>Film Studies</t>
  </si>
  <si>
    <t>Psychology</t>
  </si>
  <si>
    <t>Sociology</t>
  </si>
  <si>
    <t xml:space="preserve">Law </t>
  </si>
  <si>
    <t>Av Prior Attainment</t>
  </si>
  <si>
    <t>No of Students</t>
  </si>
  <si>
    <t>No of Entries</t>
  </si>
  <si>
    <t>No Entries fac subj</t>
  </si>
  <si>
    <t>BTEC Extended Diploma</t>
  </si>
  <si>
    <t>Distinction (D*-D) %</t>
  </si>
  <si>
    <t>Pass (D*-P) %</t>
  </si>
  <si>
    <t>Shenfield High School Leadership Overview: 
A Subject Performance</t>
  </si>
  <si>
    <t>A2 APS/Student</t>
  </si>
  <si>
    <t>A2 APS/Entry</t>
  </si>
  <si>
    <t>A2 APS/Entry fac subj</t>
  </si>
  <si>
    <t>D*-P</t>
  </si>
  <si>
    <t xml:space="preserve"> A*</t>
  </si>
  <si>
    <t xml:space="preserve"> A</t>
  </si>
  <si>
    <t xml:space="preserve"> B</t>
  </si>
  <si>
    <t xml:space="preserve"> C</t>
  </si>
  <si>
    <t xml:space="preserve"> D</t>
  </si>
  <si>
    <t xml:space="preserve"> E</t>
  </si>
  <si>
    <t xml:space="preserve"> U</t>
  </si>
  <si>
    <t>D*</t>
  </si>
  <si>
    <t>D</t>
  </si>
  <si>
    <t>M</t>
  </si>
  <si>
    <t>P</t>
  </si>
  <si>
    <t>U</t>
  </si>
  <si>
    <t>Merit (D*-M) %</t>
  </si>
  <si>
    <t>A*-C</t>
  </si>
  <si>
    <t>A*-B</t>
  </si>
  <si>
    <t>A*-E</t>
  </si>
  <si>
    <t>A*-D</t>
  </si>
  <si>
    <t>D*-M</t>
  </si>
  <si>
    <t>Music</t>
  </si>
  <si>
    <t>n/a</t>
  </si>
  <si>
    <t>APS/Student</t>
  </si>
  <si>
    <t>Sport BTEC (XCert)</t>
  </si>
  <si>
    <t>BTEC Diploma</t>
  </si>
  <si>
    <t xml:space="preserve">Economics </t>
  </si>
  <si>
    <t>A*</t>
  </si>
  <si>
    <t>B</t>
  </si>
  <si>
    <t>E</t>
  </si>
  <si>
    <t>Internal</t>
  </si>
  <si>
    <t>A2 3+ A-B % in 2+ fac subjs</t>
  </si>
  <si>
    <t>A2 Best 3 A Levels</t>
  </si>
  <si>
    <t>APS Band</t>
  </si>
  <si>
    <t>Fine Grade</t>
  </si>
  <si>
    <t>E-</t>
  </si>
  <si>
    <t>E+</t>
  </si>
  <si>
    <t>D-</t>
  </si>
  <si>
    <t>D+</t>
  </si>
  <si>
    <t>C-</t>
  </si>
  <si>
    <t xml:space="preserve">C </t>
  </si>
  <si>
    <t>C+</t>
  </si>
  <si>
    <t>B-</t>
  </si>
  <si>
    <t>B+</t>
  </si>
  <si>
    <t>A-</t>
  </si>
  <si>
    <t>A</t>
  </si>
  <si>
    <t>A+</t>
  </si>
  <si>
    <t>A*-</t>
  </si>
  <si>
    <t>Av Prior Attainment (GCSE)</t>
  </si>
  <si>
    <t>APS/Entry</t>
  </si>
  <si>
    <t>APS/Entry as a Grade</t>
  </si>
  <si>
    <t>APS/Entry fac subj</t>
  </si>
  <si>
    <t>APS/Entry fac subj grade</t>
  </si>
  <si>
    <t>APS Best 3 A Level</t>
  </si>
  <si>
    <t>APS Best 3 A as a Grade</t>
  </si>
  <si>
    <t>A*-A%</t>
  </si>
  <si>
    <t>A*-B %</t>
  </si>
  <si>
    <t>A*-C %</t>
  </si>
  <si>
    <t>A*-D%</t>
  </si>
  <si>
    <t>A*-E %</t>
  </si>
  <si>
    <t>2017 SHS Result</t>
  </si>
  <si>
    <t>2018 Summer</t>
  </si>
  <si>
    <t>2017 Nat Result</t>
  </si>
  <si>
    <t xml:space="preserve">GCE A Level </t>
  </si>
  <si>
    <t>A*-A</t>
  </si>
  <si>
    <t>Business (XCert)</t>
  </si>
  <si>
    <t>BTEC</t>
  </si>
  <si>
    <t>Business (Ext Dip)</t>
  </si>
  <si>
    <t>Health &amp; Social Care (Ext Dip)</t>
  </si>
  <si>
    <t>Health &amp; Social Care (XCert)</t>
  </si>
  <si>
    <t>PE BTEC (Ext Dip)</t>
  </si>
  <si>
    <t>Physical Education</t>
  </si>
  <si>
    <t>Theatre Studies</t>
  </si>
  <si>
    <t>A Level Subject</t>
  </si>
  <si>
    <t>3+ AAB % in 2+ fac subjs</t>
  </si>
  <si>
    <t>BTEC Extended Certificate</t>
  </si>
  <si>
    <t>A LEVEL</t>
  </si>
  <si>
    <t>2</t>
  </si>
  <si>
    <t>Spanish</t>
  </si>
  <si>
    <t>BTEC Foundation Diploma</t>
  </si>
  <si>
    <t xml:space="preserve">Business (Ext Dip) </t>
  </si>
  <si>
    <t>H&amp;SC BTEC (F Dip)</t>
  </si>
  <si>
    <t>A2 A*-A%</t>
  </si>
  <si>
    <t>A2 A*-B %</t>
  </si>
  <si>
    <t>A2 A*-C %</t>
  </si>
  <si>
    <t>A2 A*-D%</t>
  </si>
  <si>
    <t>A2 A*-E %</t>
  </si>
  <si>
    <t>2019          A Level Results</t>
  </si>
  <si>
    <t>2019     Aca Results</t>
  </si>
  <si>
    <t>2019
A Level (FULL A2 &amp; SHS Only)</t>
  </si>
  <si>
    <t xml:space="preserve">2019 Nat Result </t>
  </si>
  <si>
    <t>2019 Nat Result</t>
  </si>
  <si>
    <t>2019 SHS Result</t>
  </si>
  <si>
    <t xml:space="preserve">2019 SHS Result </t>
  </si>
  <si>
    <t>Music BTEC (XCert)</t>
  </si>
  <si>
    <t>2020 CAGS (Full A2 Only)</t>
  </si>
  <si>
    <t>2020 CAGS</t>
  </si>
  <si>
    <t>2021 TAGS</t>
  </si>
  <si>
    <t>2021 TAG</t>
  </si>
  <si>
    <t>Surname</t>
  </si>
  <si>
    <t>Forename</t>
  </si>
  <si>
    <t>Aherne</t>
  </si>
  <si>
    <t>Lily</t>
  </si>
  <si>
    <t>Year Group</t>
  </si>
  <si>
    <t>Status</t>
  </si>
  <si>
    <t>KS4 Result</t>
  </si>
  <si>
    <t>Y13</t>
  </si>
  <si>
    <t>1</t>
  </si>
  <si>
    <t>Summer 2021</t>
  </si>
  <si>
    <t>2020     CAGS (A2)</t>
  </si>
  <si>
    <t>2021 TAGS (A2)</t>
  </si>
  <si>
    <t>2020     Aca CAGS</t>
  </si>
  <si>
    <t>2021 Aca TAGS</t>
  </si>
  <si>
    <t xml:space="preserve"> </t>
  </si>
  <si>
    <t>3</t>
  </si>
  <si>
    <t>2022 Mock Exams (Jan) (Full A2 Only)</t>
  </si>
  <si>
    <t>2021 TAGS
(FULL A2 Only)</t>
  </si>
  <si>
    <t>2022 Jan FG</t>
  </si>
  <si>
    <t>2022 Results  (Full A2 Only)</t>
  </si>
  <si>
    <t xml:space="preserve">2022 Results Academic - includes EPQ, AS and A2 </t>
  </si>
  <si>
    <t>2022 Results</t>
  </si>
  <si>
    <t>2022 FG (Jan)</t>
  </si>
  <si>
    <t>2022 Result</t>
  </si>
  <si>
    <t>202 (Jan) Mocks</t>
  </si>
  <si>
    <t>2022 Jan Mocks</t>
  </si>
  <si>
    <t>Hugo</t>
  </si>
  <si>
    <t>Ava</t>
  </si>
  <si>
    <t>Y13 (technically Y14)</t>
  </si>
  <si>
    <t>External</t>
  </si>
  <si>
    <t>Pullum</t>
  </si>
  <si>
    <t>Jacob</t>
  </si>
  <si>
    <t>4</t>
  </si>
  <si>
    <r>
      <t xml:space="preserve">In 2019, this looked at the </t>
    </r>
    <r>
      <rPr>
        <b/>
        <i/>
        <u/>
        <sz val="11"/>
        <color theme="1"/>
        <rFont val="Calibri"/>
        <family val="2"/>
        <scheme val="minor"/>
      </rPr>
      <t>full</t>
    </r>
    <r>
      <rPr>
        <i/>
        <sz val="11"/>
        <color theme="1"/>
        <rFont val="Calibri"/>
        <family val="2"/>
        <scheme val="minor"/>
      </rPr>
      <t xml:space="preserve"> cohort of students included in the performance tables, and all qualifications - in 2020 and 2021 it only includes SHS students who completed course, due to no performance tables existing.</t>
    </r>
  </si>
  <si>
    <t>PE BTEC (XCert)</t>
  </si>
  <si>
    <t>H&amp;SC BTEC (Dip)</t>
  </si>
  <si>
    <t>2022 Aca Jan Mocks</t>
  </si>
  <si>
    <t>2020 Mock  or PG</t>
  </si>
  <si>
    <t>2020 Mock or PG</t>
  </si>
  <si>
    <t>2020 Mocks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</si>
</sst>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8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20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92D050"/>
        <bgColor indexed="64"/>
      </patternFill>
    </fill>
  </fills>
  <borders count="7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theme="0"/>
      </right>
      <top style="medium">
        <color indexed="64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thin">
        <color auto="1"/>
      </bottom>
      <diagonal/>
    </border>
    <border>
      <left style="thin">
        <color theme="0"/>
      </left>
      <right style="medium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theme="0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/>
      <diagonal/>
    </border>
    <border>
      <left style="thin">
        <color theme="0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0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6">
    <xf numFmtId="0" fontId="0" fillId="0" borderId="0"/>
    <xf numFmtId="0" fontId="9" fillId="0" borderId="0" applyNumberFormat="0" applyFill="0" applyBorder="0" applyAlignment="0" applyProtection="0"/>
    <xf numFmtId="0" fontId="10" fillId="0" borderId="12" applyNumberFormat="0" applyFill="0" applyAlignment="0" applyProtection="0"/>
    <xf numFmtId="0" fontId="11" fillId="0" borderId="13" applyNumberFormat="0" applyFill="0" applyAlignment="0" applyProtection="0"/>
    <xf numFmtId="0" fontId="12" fillId="0" borderId="14" applyNumberFormat="0" applyFill="0" applyAlignment="0" applyProtection="0"/>
    <xf numFmtId="0" fontId="12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4" fillId="6" borderId="0" applyNumberFormat="0" applyBorder="0" applyAlignment="0" applyProtection="0"/>
    <xf numFmtId="0" fontId="15" fillId="7" borderId="0" applyNumberFormat="0" applyBorder="0" applyAlignment="0" applyProtection="0"/>
    <xf numFmtId="0" fontId="16" fillId="8" borderId="15" applyNumberFormat="0" applyAlignment="0" applyProtection="0"/>
    <xf numFmtId="0" fontId="17" fillId="9" borderId="16" applyNumberFormat="0" applyAlignment="0" applyProtection="0"/>
    <xf numFmtId="0" fontId="18" fillId="9" borderId="15" applyNumberFormat="0" applyAlignment="0" applyProtection="0"/>
    <xf numFmtId="0" fontId="19" fillId="0" borderId="17" applyNumberFormat="0" applyFill="0" applyAlignment="0" applyProtection="0"/>
    <xf numFmtId="0" fontId="6" fillId="10" borderId="18" applyNumberFormat="0" applyAlignment="0" applyProtection="0"/>
    <xf numFmtId="0" fontId="20" fillId="0" borderId="0" applyNumberFormat="0" applyFill="0" applyBorder="0" applyAlignment="0" applyProtection="0"/>
    <xf numFmtId="0" fontId="8" fillId="11" borderId="19" applyNumberFormat="0" applyFont="0" applyAlignment="0" applyProtection="0"/>
    <xf numFmtId="0" fontId="21" fillId="0" borderId="0" applyNumberFormat="0" applyFill="0" applyBorder="0" applyAlignment="0" applyProtection="0"/>
    <xf numFmtId="0" fontId="7" fillId="0" borderId="20" applyNumberFormat="0" applyFill="0" applyAlignment="0" applyProtection="0"/>
    <xf numFmtId="0" fontId="1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1" fillId="35" borderId="0" applyNumberFormat="0" applyBorder="0" applyAlignment="0" applyProtection="0"/>
    <xf numFmtId="0" fontId="22" fillId="0" borderId="0"/>
    <xf numFmtId="0" fontId="23" fillId="0" borderId="0"/>
    <xf numFmtId="0" fontId="22" fillId="0" borderId="0"/>
    <xf numFmtId="0" fontId="29" fillId="0" borderId="0" applyNumberFormat="0" applyFill="0" applyBorder="0" applyAlignment="0" applyProtection="0"/>
  </cellStyleXfs>
  <cellXfs count="291">
    <xf numFmtId="0" fontId="0" fillId="0" borderId="0" xfId="0"/>
    <xf numFmtId="0" fontId="0" fillId="0" borderId="6" xfId="0" applyBorder="1"/>
    <xf numFmtId="0" fontId="0" fillId="0" borderId="0" xfId="0" applyBorder="1" applyAlignment="1">
      <alignment horizontal="center" vertical="center" wrapText="1"/>
    </xf>
    <xf numFmtId="0" fontId="0" fillId="0" borderId="0" xfId="0" applyBorder="1"/>
    <xf numFmtId="0" fontId="0" fillId="4" borderId="4" xfId="0" applyFont="1" applyFill="1" applyBorder="1" applyAlignment="1">
      <alignment horizontal="left"/>
    </xf>
    <xf numFmtId="0" fontId="0" fillId="0" borderId="5" xfId="0" applyBorder="1" applyAlignment="1">
      <alignment horizontal="center"/>
    </xf>
    <xf numFmtId="0" fontId="6" fillId="2" borderId="9" xfId="0" applyFont="1" applyFill="1" applyBorder="1" applyAlignment="1">
      <alignment vertical="center"/>
    </xf>
    <xf numFmtId="0" fontId="4" fillId="2" borderId="10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0" fillId="3" borderId="3" xfId="0" applyFill="1" applyBorder="1"/>
    <xf numFmtId="0" fontId="0" fillId="3" borderId="1" xfId="0" applyFill="1" applyBorder="1" applyAlignment="1">
      <alignment vertical="center" wrapText="1"/>
    </xf>
    <xf numFmtId="0" fontId="0" fillId="3" borderId="3" xfId="0" applyFill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0" xfId="0" applyFill="1"/>
    <xf numFmtId="0" fontId="1" fillId="2" borderId="9" xfId="0" applyFont="1" applyFill="1" applyBorder="1" applyAlignment="1">
      <alignment vertical="center"/>
    </xf>
    <xf numFmtId="0" fontId="0" fillId="0" borderId="21" xfId="0" applyBorder="1" applyAlignment="1">
      <alignment horizontal="center"/>
    </xf>
    <xf numFmtId="0" fontId="0" fillId="0" borderId="23" xfId="0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0" fillId="3" borderId="21" xfId="0" applyFill="1" applyBorder="1" applyAlignment="1">
      <alignment horizontal="center" vertical="center" wrapText="1"/>
    </xf>
    <xf numFmtId="0" fontId="0" fillId="4" borderId="27" xfId="0" applyFont="1" applyFill="1" applyBorder="1" applyAlignment="1">
      <alignment horizontal="left"/>
    </xf>
    <xf numFmtId="0" fontId="4" fillId="2" borderId="11" xfId="0" applyFont="1" applyFill="1" applyBorder="1" applyAlignment="1">
      <alignment horizontal="center" vertical="center" wrapText="1"/>
    </xf>
    <xf numFmtId="0" fontId="0" fillId="3" borderId="4" xfId="0" applyFont="1" applyFill="1" applyBorder="1"/>
    <xf numFmtId="0" fontId="0" fillId="0" borderId="4" xfId="0" applyFont="1" applyBorder="1"/>
    <xf numFmtId="0" fontId="0" fillId="0" borderId="6" xfId="0" applyFont="1" applyBorder="1"/>
    <xf numFmtId="0" fontId="0" fillId="3" borderId="21" xfId="0" applyFill="1" applyBorder="1" applyAlignment="1">
      <alignment horizontal="center" wrapText="1"/>
    </xf>
    <xf numFmtId="0" fontId="0" fillId="3" borderId="23" xfId="0" applyFill="1" applyBorder="1" applyAlignment="1">
      <alignment horizont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23" xfId="0" applyFill="1" applyBorder="1" applyAlignment="1">
      <alignment horizontal="center" vertical="center" wrapText="1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/>
    <xf numFmtId="0" fontId="0" fillId="0" borderId="0" xfId="0"/>
    <xf numFmtId="0" fontId="0" fillId="0" borderId="4" xfId="0" applyBorder="1"/>
    <xf numFmtId="0" fontId="0" fillId="3" borderId="23" xfId="0" applyFill="1" applyBorder="1" applyAlignment="1">
      <alignment horizontal="center"/>
    </xf>
    <xf numFmtId="0" fontId="0" fillId="3" borderId="1" xfId="0" applyFill="1" applyBorder="1" applyAlignment="1">
      <alignment horizontal="center" wrapText="1"/>
    </xf>
    <xf numFmtId="0" fontId="24" fillId="3" borderId="23" xfId="42" applyFont="1" applyFill="1" applyBorder="1" applyAlignment="1">
      <alignment horizontal="center" vertical="center" wrapText="1"/>
    </xf>
    <xf numFmtId="0" fontId="0" fillId="0" borderId="30" xfId="0" applyBorder="1"/>
    <xf numFmtId="0" fontId="0" fillId="0" borderId="7" xfId="0" applyBorder="1" applyAlignment="1">
      <alignment horizontal="center"/>
    </xf>
    <xf numFmtId="0" fontId="0" fillId="4" borderId="6" xfId="0" applyFont="1" applyFill="1" applyBorder="1" applyAlignment="1">
      <alignment horizontal="left"/>
    </xf>
    <xf numFmtId="0" fontId="0" fillId="0" borderId="6" xfId="0" applyBorder="1" applyAlignment="1">
      <alignment horizontal="center"/>
    </xf>
    <xf numFmtId="0" fontId="27" fillId="3" borderId="2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1" xfId="0" applyBorder="1" applyAlignment="1">
      <alignment horizontal="center"/>
    </xf>
    <xf numFmtId="0" fontId="0" fillId="0" borderId="33" xfId="0" applyBorder="1" applyAlignment="1">
      <alignment horizontal="center"/>
    </xf>
    <xf numFmtId="0" fontId="22" fillId="0" borderId="0" xfId="42" applyBorder="1" applyAlignment="1">
      <alignment horizontal="center" vertical="top" wrapText="1"/>
    </xf>
    <xf numFmtId="0" fontId="28" fillId="0" borderId="0" xfId="0" applyFont="1"/>
    <xf numFmtId="0" fontId="0" fillId="0" borderId="39" xfId="0" applyBorder="1" applyAlignment="1">
      <alignment horizont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28" fillId="0" borderId="6" xfId="0" applyFont="1" applyBorder="1"/>
    <xf numFmtId="0" fontId="0" fillId="3" borderId="22" xfId="0" applyFill="1" applyBorder="1" applyAlignment="1">
      <alignment horizontal="center"/>
    </xf>
    <xf numFmtId="0" fontId="7" fillId="0" borderId="0" xfId="0" applyFont="1"/>
    <xf numFmtId="0" fontId="0" fillId="3" borderId="43" xfId="0" applyFill="1" applyBorder="1" applyAlignment="1">
      <alignment horizontal="center"/>
    </xf>
    <xf numFmtId="0" fontId="2" fillId="2" borderId="11" xfId="0" applyFont="1" applyFill="1" applyBorder="1" applyAlignment="1">
      <alignment horizontal="left" vertical="center" wrapText="1"/>
    </xf>
    <xf numFmtId="0" fontId="30" fillId="2" borderId="32" xfId="0" applyFont="1" applyFill="1" applyBorder="1" applyAlignment="1">
      <alignment horizontal="center" vertical="center" wrapText="1"/>
    </xf>
    <xf numFmtId="164" fontId="24" fillId="0" borderId="43" xfId="42" applyNumberFormat="1" applyFont="1" applyBorder="1" applyAlignment="1">
      <alignment horizontal="center" vertical="top" wrapText="1"/>
    </xf>
    <xf numFmtId="0" fontId="2" fillId="0" borderId="9" xfId="0" applyFont="1" applyBorder="1" applyAlignment="1">
      <alignment horizontal="right" vertical="center" wrapText="1"/>
    </xf>
    <xf numFmtId="0" fontId="0" fillId="0" borderId="10" xfId="0" applyBorder="1" applyAlignment="1">
      <alignment horizontal="right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0" fillId="0" borderId="10" xfId="0" applyBorder="1"/>
    <xf numFmtId="0" fontId="0" fillId="0" borderId="11" xfId="0" applyBorder="1"/>
    <xf numFmtId="0" fontId="3" fillId="2" borderId="37" xfId="0" applyFont="1" applyFill="1" applyBorder="1" applyAlignment="1">
      <alignment horizontal="center" vertical="center" wrapText="1"/>
    </xf>
    <xf numFmtId="0" fontId="32" fillId="0" borderId="0" xfId="0" applyFont="1"/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3" borderId="43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24" fillId="0" borderId="43" xfId="42" applyFont="1" applyBorder="1" applyAlignment="1">
      <alignment horizontal="center" vertical="top" wrapText="1"/>
    </xf>
    <xf numFmtId="0" fontId="24" fillId="36" borderId="43" xfId="42" applyFont="1" applyFill="1" applyBorder="1" applyAlignment="1">
      <alignment horizontal="center" vertical="top" wrapText="1"/>
    </xf>
    <xf numFmtId="0" fontId="24" fillId="0" borderId="43" xfId="42" applyFont="1" applyFill="1" applyBorder="1" applyAlignment="1">
      <alignment horizontal="center" vertical="top" wrapText="1"/>
    </xf>
    <xf numFmtId="0" fontId="28" fillId="0" borderId="4" xfId="0" applyFont="1" applyBorder="1"/>
    <xf numFmtId="0" fontId="0" fillId="3" borderId="23" xfId="0" applyFill="1" applyBorder="1" applyAlignment="1">
      <alignment horizontal="center" vertical="center"/>
    </xf>
    <xf numFmtId="0" fontId="24" fillId="0" borderId="23" xfId="42" applyFont="1" applyFill="1" applyBorder="1" applyAlignment="1">
      <alignment horizontal="center" vertical="center" wrapText="1"/>
    </xf>
    <xf numFmtId="0" fontId="0" fillId="3" borderId="28" xfId="0" applyFont="1" applyFill="1" applyBorder="1" applyAlignment="1">
      <alignment horizontal="center" vertical="center"/>
    </xf>
    <xf numFmtId="0" fontId="0" fillId="3" borderId="43" xfId="0" applyFont="1" applyFill="1" applyBorder="1" applyAlignment="1">
      <alignment horizontal="center" vertical="center" wrapText="1"/>
    </xf>
    <xf numFmtId="0" fontId="6" fillId="2" borderId="37" xfId="0" applyFont="1" applyFill="1" applyBorder="1" applyAlignment="1">
      <alignment vertical="center"/>
    </xf>
    <xf numFmtId="0" fontId="0" fillId="3" borderId="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33" fillId="37" borderId="46" xfId="0" applyFont="1" applyFill="1" applyBorder="1" applyAlignment="1">
      <alignment vertical="top" wrapText="1"/>
    </xf>
    <xf numFmtId="0" fontId="33" fillId="37" borderId="46" xfId="0" applyFont="1" applyFill="1" applyBorder="1" applyAlignment="1">
      <alignment horizontal="center" vertical="top" wrapText="1"/>
    </xf>
    <xf numFmtId="49" fontId="34" fillId="0" borderId="46" xfId="0" applyNumberFormat="1" applyFont="1" applyBorder="1" applyAlignment="1">
      <alignment vertical="top" wrapText="1"/>
    </xf>
    <xf numFmtId="49" fontId="34" fillId="0" borderId="46" xfId="0" applyNumberFormat="1" applyFont="1" applyBorder="1" applyAlignment="1">
      <alignment horizontal="center" vertical="top" wrapText="1"/>
    </xf>
    <xf numFmtId="0" fontId="35" fillId="3" borderId="24" xfId="0" applyFont="1" applyFill="1" applyBorder="1" applyAlignment="1">
      <alignment horizontal="center" vertical="center" wrapText="1"/>
    </xf>
    <xf numFmtId="0" fontId="35" fillId="3" borderId="25" xfId="0" applyFont="1" applyFill="1" applyBorder="1" applyAlignment="1">
      <alignment horizontal="center" vertical="center" wrapText="1"/>
    </xf>
    <xf numFmtId="0" fontId="35" fillId="36" borderId="44" xfId="0" applyFont="1" applyFill="1" applyBorder="1" applyAlignment="1">
      <alignment horizontal="center" vertical="center" wrapText="1"/>
    </xf>
    <xf numFmtId="0" fontId="35" fillId="36" borderId="40" xfId="0" applyFont="1" applyFill="1" applyBorder="1" applyAlignment="1">
      <alignment horizontal="center" vertical="center" wrapText="1"/>
    </xf>
    <xf numFmtId="0" fontId="0" fillId="0" borderId="0" xfId="0" applyAlignment="1"/>
    <xf numFmtId="0" fontId="0" fillId="3" borderId="23" xfId="0" applyFont="1" applyFill="1" applyBorder="1" applyAlignment="1">
      <alignment horizontal="center" vertical="center"/>
    </xf>
    <xf numFmtId="0" fontId="0" fillId="4" borderId="44" xfId="0" applyFont="1" applyFill="1" applyBorder="1" applyAlignment="1">
      <alignment horizontal="left"/>
    </xf>
    <xf numFmtId="0" fontId="0" fillId="0" borderId="44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4" xfId="0" applyBorder="1"/>
    <xf numFmtId="0" fontId="0" fillId="3" borderId="40" xfId="0" applyFill="1" applyBorder="1" applyAlignment="1">
      <alignment horizontal="center" vertical="center"/>
    </xf>
    <xf numFmtId="0" fontId="0" fillId="3" borderId="41" xfId="0" applyFill="1" applyBorder="1" applyAlignment="1">
      <alignment horizontal="center" vertical="center"/>
    </xf>
    <xf numFmtId="0" fontId="1" fillId="2" borderId="47" xfId="0" applyFont="1" applyFill="1" applyBorder="1" applyAlignment="1">
      <alignment vertical="center"/>
    </xf>
    <xf numFmtId="0" fontId="4" fillId="2" borderId="48" xfId="0" applyFont="1" applyFill="1" applyBorder="1" applyAlignment="1">
      <alignment horizontal="center" vertical="center" wrapText="1"/>
    </xf>
    <xf numFmtId="0" fontId="1" fillId="2" borderId="50" xfId="0" applyFont="1" applyFill="1" applyBorder="1" applyAlignment="1">
      <alignment vertical="center"/>
    </xf>
    <xf numFmtId="0" fontId="0" fillId="0" borderId="43" xfId="0" applyBorder="1" applyAlignment="1">
      <alignment horizontal="center"/>
    </xf>
    <xf numFmtId="0" fontId="0" fillId="3" borderId="42" xfId="0" applyFill="1" applyBorder="1" applyAlignment="1">
      <alignment vertical="center" wrapText="1"/>
    </xf>
    <xf numFmtId="0" fontId="0" fillId="0" borderId="6" xfId="0" applyFill="1" applyBorder="1"/>
    <xf numFmtId="0" fontId="0" fillId="3" borderId="43" xfId="0" applyFill="1" applyBorder="1" applyAlignment="1">
      <alignment horizontal="center" wrapText="1"/>
    </xf>
    <xf numFmtId="0" fontId="0" fillId="0" borderId="4" xfId="0" applyFont="1" applyFill="1" applyBorder="1" applyAlignment="1">
      <alignment horizontal="left"/>
    </xf>
    <xf numFmtId="0" fontId="0" fillId="0" borderId="27" xfId="0" applyFont="1" applyFill="1" applyBorder="1" applyAlignment="1">
      <alignment horizontal="left"/>
    </xf>
    <xf numFmtId="0" fontId="4" fillId="2" borderId="51" xfId="0" applyFont="1" applyFill="1" applyBorder="1" applyAlignment="1">
      <alignment horizontal="center" vertical="center" wrapText="1"/>
    </xf>
    <xf numFmtId="164" fontId="0" fillId="36" borderId="22" xfId="0" applyNumberFormat="1" applyFont="1" applyFill="1" applyBorder="1" applyAlignment="1">
      <alignment horizontal="center"/>
    </xf>
    <xf numFmtId="0" fontId="0" fillId="0" borderId="3" xfId="0" applyBorder="1"/>
    <xf numFmtId="0" fontId="0" fillId="3" borderId="5" xfId="0" applyFill="1" applyBorder="1" applyAlignment="1">
      <alignment horizontal="center"/>
    </xf>
    <xf numFmtId="0" fontId="3" fillId="2" borderId="9" xfId="0" applyFont="1" applyFill="1" applyBorder="1" applyAlignment="1">
      <alignment horizontal="center" vertical="center" wrapText="1"/>
    </xf>
    <xf numFmtId="0" fontId="0" fillId="0" borderId="54" xfId="0" applyBorder="1"/>
    <xf numFmtId="0" fontId="0" fillId="0" borderId="55" xfId="0" applyBorder="1"/>
    <xf numFmtId="0" fontId="0" fillId="0" borderId="56" xfId="0" applyBorder="1"/>
    <xf numFmtId="0" fontId="4" fillId="0" borderId="0" xfId="0" applyFont="1" applyFill="1" applyBorder="1" applyAlignment="1">
      <alignment horizontal="center" vertical="center" wrapText="1"/>
    </xf>
    <xf numFmtId="0" fontId="4" fillId="2" borderId="49" xfId="0" applyFont="1" applyFill="1" applyBorder="1" applyAlignment="1">
      <alignment horizontal="center" vertical="center" wrapText="1"/>
    </xf>
    <xf numFmtId="2" fontId="0" fillId="3" borderId="22" xfId="0" applyNumberFormat="1" applyFont="1" applyFill="1" applyBorder="1" applyAlignment="1">
      <alignment horizontal="center" wrapText="1"/>
    </xf>
    <xf numFmtId="1" fontId="0" fillId="0" borderId="22" xfId="0" applyNumberFormat="1" applyFont="1" applyBorder="1" applyAlignment="1">
      <alignment horizontal="center"/>
    </xf>
    <xf numFmtId="2" fontId="0" fillId="0" borderId="22" xfId="0" applyNumberFormat="1" applyFont="1" applyBorder="1" applyAlignment="1">
      <alignment horizontal="center"/>
    </xf>
    <xf numFmtId="2" fontId="0" fillId="0" borderId="5" xfId="0" applyNumberFormat="1" applyFont="1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2" fontId="0" fillId="3" borderId="2" xfId="0" applyNumberFormat="1" applyFill="1" applyBorder="1" applyAlignment="1">
      <alignment horizontal="center" wrapText="1"/>
    </xf>
    <xf numFmtId="1" fontId="0" fillId="0" borderId="22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0" fontId="0" fillId="3" borderId="2" xfId="0" applyFill="1" applyBorder="1" applyAlignment="1">
      <alignment horizontal="center" wrapText="1"/>
    </xf>
    <xf numFmtId="0" fontId="0" fillId="36" borderId="22" xfId="0" applyFill="1" applyBorder="1" applyAlignment="1">
      <alignment horizontal="center"/>
    </xf>
    <xf numFmtId="0" fontId="0" fillId="36" borderId="5" xfId="0" applyFill="1" applyBorder="1" applyAlignment="1">
      <alignment horizontal="center"/>
    </xf>
    <xf numFmtId="0" fontId="4" fillId="2" borderId="52" xfId="0" applyFont="1" applyFill="1" applyBorder="1" applyAlignment="1">
      <alignment horizontal="center" vertical="center" wrapText="1"/>
    </xf>
    <xf numFmtId="0" fontId="24" fillId="0" borderId="57" xfId="42" applyFont="1" applyBorder="1" applyAlignment="1">
      <alignment horizontal="center" vertical="top" wrapText="1"/>
    </xf>
    <xf numFmtId="0" fontId="0" fillId="0" borderId="57" xfId="0" applyFont="1" applyBorder="1" applyAlignment="1">
      <alignment horizontal="center"/>
    </xf>
    <xf numFmtId="0" fontId="0" fillId="3" borderId="57" xfId="0" applyFont="1" applyFill="1" applyBorder="1" applyAlignment="1">
      <alignment horizontal="center"/>
    </xf>
    <xf numFmtId="0" fontId="36" fillId="2" borderId="52" xfId="0" applyFont="1" applyFill="1" applyBorder="1" applyAlignment="1">
      <alignment horizontal="center" vertical="center" wrapText="1"/>
    </xf>
    <xf numFmtId="0" fontId="6" fillId="2" borderId="59" xfId="0" applyFont="1" applyFill="1" applyBorder="1" applyAlignment="1">
      <alignment vertical="center"/>
    </xf>
    <xf numFmtId="0" fontId="36" fillId="2" borderId="5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/>
    </xf>
    <xf numFmtId="0" fontId="0" fillId="3" borderId="38" xfId="0" applyFont="1" applyFill="1" applyBorder="1" applyAlignment="1">
      <alignment horizontal="center"/>
    </xf>
    <xf numFmtId="0" fontId="24" fillId="3" borderId="43" xfId="42" applyFont="1" applyFill="1" applyBorder="1" applyAlignment="1">
      <alignment horizontal="center" vertical="top" wrapText="1"/>
    </xf>
    <xf numFmtId="0" fontId="24" fillId="3" borderId="57" xfId="42" applyFont="1" applyFill="1" applyBorder="1" applyAlignment="1">
      <alignment horizontal="center" vertical="top" wrapText="1"/>
    </xf>
    <xf numFmtId="0" fontId="0" fillId="3" borderId="57" xfId="0" applyFill="1" applyBorder="1" applyAlignment="1">
      <alignment horizontal="center" vertical="center"/>
    </xf>
    <xf numFmtId="0" fontId="24" fillId="3" borderId="58" xfId="42" applyFont="1" applyFill="1" applyBorder="1" applyAlignment="1">
      <alignment horizontal="center" vertical="center" wrapText="1"/>
    </xf>
    <xf numFmtId="0" fontId="4" fillId="2" borderId="60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2" fillId="0" borderId="0" xfId="0" applyNumberFormat="1" applyFont="1" applyFill="1" applyBorder="1" applyAlignment="1" applyProtection="1"/>
    <xf numFmtId="0" fontId="0" fillId="3" borderId="53" xfId="0" applyFill="1" applyBorder="1" applyAlignment="1">
      <alignment horizontal="center"/>
    </xf>
    <xf numFmtId="0" fontId="0" fillId="3" borderId="29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8" xfId="0" applyFont="1" applyFill="1" applyBorder="1" applyAlignment="1">
      <alignment horizontal="center"/>
    </xf>
    <xf numFmtId="2" fontId="0" fillId="0" borderId="43" xfId="0" applyNumberFormat="1" applyFont="1" applyBorder="1" applyAlignment="1">
      <alignment horizontal="center"/>
    </xf>
    <xf numFmtId="2" fontId="24" fillId="0" borderId="43" xfId="42" applyNumberFormat="1" applyFont="1" applyBorder="1" applyAlignment="1">
      <alignment horizontal="center" vertical="top" wrapText="1"/>
    </xf>
    <xf numFmtId="2" fontId="0" fillId="0" borderId="57" xfId="0" applyNumberFormat="1" applyFont="1" applyBorder="1" applyAlignment="1">
      <alignment horizontal="center"/>
    </xf>
    <xf numFmtId="2" fontId="24" fillId="0" borderId="57" xfId="42" applyNumberFormat="1" applyFont="1" applyBorder="1" applyAlignment="1">
      <alignment horizontal="center" vertical="top" wrapText="1"/>
    </xf>
    <xf numFmtId="1" fontId="0" fillId="3" borderId="7" xfId="0" applyNumberFormat="1" applyFont="1" applyFill="1" applyBorder="1" applyAlignment="1">
      <alignment horizontal="center"/>
    </xf>
    <xf numFmtId="2" fontId="0" fillId="3" borderId="43" xfId="0" applyNumberFormat="1" applyFont="1" applyFill="1" applyBorder="1" applyAlignment="1">
      <alignment horizontal="center"/>
    </xf>
    <xf numFmtId="2" fontId="24" fillId="3" borderId="43" xfId="42" applyNumberFormat="1" applyFont="1" applyFill="1" applyBorder="1" applyAlignment="1">
      <alignment horizontal="center" vertical="top" wrapText="1"/>
    </xf>
    <xf numFmtId="164" fontId="24" fillId="3" borderId="43" xfId="42" applyNumberFormat="1" applyFont="1" applyFill="1" applyBorder="1" applyAlignment="1">
      <alignment horizontal="center" vertical="top" wrapText="1"/>
    </xf>
    <xf numFmtId="1" fontId="0" fillId="3" borderId="22" xfId="0" applyNumberFormat="1" applyFont="1" applyFill="1" applyBorder="1" applyAlignment="1">
      <alignment horizontal="center"/>
    </xf>
    <xf numFmtId="2" fontId="0" fillId="3" borderId="22" xfId="0" applyNumberFormat="1" applyFont="1" applyFill="1" applyBorder="1" applyAlignment="1">
      <alignment horizontal="center"/>
    </xf>
    <xf numFmtId="2" fontId="0" fillId="3" borderId="5" xfId="0" applyNumberFormat="1" applyFont="1" applyFill="1" applyBorder="1" applyAlignment="1">
      <alignment horizontal="center"/>
    </xf>
    <xf numFmtId="1" fontId="0" fillId="3" borderId="22" xfId="0" applyNumberFormat="1" applyFill="1" applyBorder="1" applyAlignment="1">
      <alignment horizontal="center"/>
    </xf>
    <xf numFmtId="2" fontId="0" fillId="3" borderId="22" xfId="0" applyNumberFormat="1" applyFill="1" applyBorder="1" applyAlignment="1">
      <alignment horizontal="center"/>
    </xf>
    <xf numFmtId="2" fontId="0" fillId="3" borderId="5" xfId="0" applyNumberFormat="1" applyFill="1" applyBorder="1" applyAlignment="1">
      <alignment horizontal="center"/>
    </xf>
    <xf numFmtId="0" fontId="31" fillId="2" borderId="26" xfId="0" applyFont="1" applyFill="1" applyBorder="1" applyAlignment="1">
      <alignment horizontal="center" vertical="center" wrapText="1"/>
    </xf>
    <xf numFmtId="0" fontId="4" fillId="2" borderId="61" xfId="0" applyFont="1" applyFill="1" applyBorder="1" applyAlignment="1">
      <alignment horizontal="center" vertical="center" wrapText="1"/>
    </xf>
    <xf numFmtId="0" fontId="5" fillId="3" borderId="45" xfId="0" applyFont="1" applyFill="1" applyBorder="1" applyAlignment="1">
      <alignment horizontal="center" vertical="center" wrapText="1"/>
    </xf>
    <xf numFmtId="0" fontId="5" fillId="3" borderId="24" xfId="0" applyFont="1" applyFill="1" applyBorder="1" applyAlignment="1">
      <alignment horizontal="center" vertical="center" wrapText="1"/>
    </xf>
    <xf numFmtId="164" fontId="0" fillId="36" borderId="2" xfId="0" applyNumberFormat="1" applyFont="1" applyFill="1" applyBorder="1" applyAlignment="1">
      <alignment horizontal="center"/>
    </xf>
    <xf numFmtId="164" fontId="0" fillId="36" borderId="5" xfId="0" applyNumberFormat="1" applyFont="1" applyFill="1" applyBorder="1" applyAlignment="1">
      <alignment horizontal="center"/>
    </xf>
    <xf numFmtId="0" fontId="5" fillId="0" borderId="25" xfId="0" applyFont="1" applyBorder="1" applyAlignment="1">
      <alignment horizontal="center" vertical="center" wrapText="1"/>
    </xf>
    <xf numFmtId="164" fontId="8" fillId="3" borderId="62" xfId="0" applyNumberFormat="1" applyFont="1" applyFill="1" applyBorder="1" applyAlignment="1">
      <alignment horizontal="center" vertical="center" wrapText="1"/>
    </xf>
    <xf numFmtId="164" fontId="8" fillId="3" borderId="63" xfId="0" applyNumberFormat="1" applyFont="1" applyFill="1" applyBorder="1" applyAlignment="1">
      <alignment horizontal="center" vertical="center" wrapText="1"/>
    </xf>
    <xf numFmtId="164" fontId="8" fillId="3" borderId="63" xfId="0" applyNumberFormat="1" applyFont="1" applyFill="1" applyBorder="1" applyAlignment="1">
      <alignment horizontal="center"/>
    </xf>
    <xf numFmtId="164" fontId="8" fillId="3" borderId="62" xfId="0" applyNumberFormat="1" applyFont="1" applyFill="1" applyBorder="1" applyAlignment="1">
      <alignment horizontal="center"/>
    </xf>
    <xf numFmtId="164" fontId="8" fillId="3" borderId="64" xfId="0" applyNumberFormat="1" applyFont="1" applyFill="1" applyBorder="1" applyAlignment="1">
      <alignment horizontal="center"/>
    </xf>
    <xf numFmtId="164" fontId="8" fillId="3" borderId="65" xfId="0" applyNumberFormat="1" applyFont="1" applyFill="1" applyBorder="1" applyAlignment="1">
      <alignment horizontal="center"/>
    </xf>
    <xf numFmtId="164" fontId="8" fillId="3" borderId="66" xfId="0" applyNumberFormat="1" applyFont="1" applyFill="1" applyBorder="1" applyAlignment="1">
      <alignment horizontal="center" vertical="center" wrapText="1"/>
    </xf>
    <xf numFmtId="164" fontId="8" fillId="3" borderId="1" xfId="0" applyNumberFormat="1" applyFont="1" applyFill="1" applyBorder="1" applyAlignment="1">
      <alignment horizontal="center"/>
    </xf>
    <xf numFmtId="164" fontId="0" fillId="3" borderId="7" xfId="0" applyNumberFormat="1" applyFont="1" applyFill="1" applyBorder="1" applyAlignment="1">
      <alignment horizontal="center"/>
    </xf>
    <xf numFmtId="164" fontId="0" fillId="3" borderId="31" xfId="0" applyNumberFormat="1" applyFont="1" applyFill="1" applyBorder="1" applyAlignment="1">
      <alignment horizontal="center"/>
    </xf>
    <xf numFmtId="0" fontId="5" fillId="3" borderId="26" xfId="0" applyFont="1" applyFill="1" applyBorder="1" applyAlignment="1">
      <alignment horizontal="center" vertical="center" wrapText="1"/>
    </xf>
    <xf numFmtId="0" fontId="0" fillId="0" borderId="37" xfId="0" applyBorder="1" applyAlignment="1">
      <alignment horizontal="center"/>
    </xf>
    <xf numFmtId="0" fontId="0" fillId="0" borderId="67" xfId="0" applyBorder="1" applyAlignment="1">
      <alignment horizontal="center"/>
    </xf>
    <xf numFmtId="164" fontId="8" fillId="3" borderId="1" xfId="0" applyNumberFormat="1" applyFont="1" applyFill="1" applyBorder="1" applyAlignment="1">
      <alignment horizontal="center" vertical="center" wrapText="1"/>
    </xf>
    <xf numFmtId="164" fontId="0" fillId="3" borderId="42" xfId="0" applyNumberFormat="1" applyFont="1" applyFill="1" applyBorder="1" applyAlignment="1">
      <alignment horizontal="center"/>
    </xf>
    <xf numFmtId="0" fontId="0" fillId="36" borderId="6" xfId="0" applyFill="1" applyBorder="1" applyAlignment="1">
      <alignment horizontal="center" vertical="center"/>
    </xf>
    <xf numFmtId="0" fontId="0" fillId="36" borderId="23" xfId="0" applyFill="1" applyBorder="1" applyAlignment="1">
      <alignment horizontal="center" vertical="center"/>
    </xf>
    <xf numFmtId="0" fontId="0" fillId="3" borderId="37" xfId="0" applyFill="1" applyBorder="1" applyAlignment="1">
      <alignment horizontal="left"/>
    </xf>
    <xf numFmtId="0" fontId="0" fillId="0" borderId="67" xfId="0" applyBorder="1" applyAlignment="1">
      <alignment horizontal="left"/>
    </xf>
    <xf numFmtId="0" fontId="28" fillId="0" borderId="39" xfId="0" applyFont="1" applyBorder="1"/>
    <xf numFmtId="0" fontId="0" fillId="3" borderId="3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8" xfId="0" applyBorder="1" applyAlignment="1">
      <alignment horizontal="center"/>
    </xf>
    <xf numFmtId="164" fontId="8" fillId="3" borderId="6" xfId="0" applyNumberFormat="1" applyFont="1" applyFill="1" applyBorder="1" applyAlignment="1">
      <alignment horizontal="center"/>
    </xf>
    <xf numFmtId="164" fontId="8" fillId="3" borderId="4" xfId="0" applyNumberFormat="1" applyFont="1" applyFill="1" applyBorder="1" applyAlignment="1">
      <alignment horizontal="center"/>
    </xf>
    <xf numFmtId="164" fontId="8" fillId="3" borderId="4" xfId="0" applyNumberFormat="1" applyFont="1" applyFill="1" applyBorder="1" applyAlignment="1">
      <alignment horizontal="center" vertical="center" wrapText="1"/>
    </xf>
    <xf numFmtId="164" fontId="8" fillId="3" borderId="3" xfId="0" applyNumberFormat="1" applyFont="1" applyFill="1" applyBorder="1" applyAlignment="1">
      <alignment horizontal="center" vertical="center" wrapText="1"/>
    </xf>
    <xf numFmtId="0" fontId="0" fillId="0" borderId="0" xfId="0"/>
    <xf numFmtId="0" fontId="24" fillId="3" borderId="23" xfId="42" applyFont="1" applyFill="1" applyBorder="1" applyAlignment="1">
      <alignment horizontal="center" vertical="center" wrapText="1"/>
    </xf>
    <xf numFmtId="164" fontId="8" fillId="3" borderId="23" xfId="0" applyNumberFormat="1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 vertical="center" wrapText="1"/>
    </xf>
    <xf numFmtId="0" fontId="0" fillId="3" borderId="43" xfId="0" applyFont="1" applyFill="1" applyBorder="1" applyAlignment="1">
      <alignment horizontal="center" vertical="center"/>
    </xf>
    <xf numFmtId="164" fontId="8" fillId="3" borderId="43" xfId="0" applyNumberFormat="1" applyFont="1" applyFill="1" applyBorder="1" applyAlignment="1">
      <alignment horizontal="center"/>
    </xf>
    <xf numFmtId="0" fontId="0" fillId="0" borderId="10" xfId="0" applyBorder="1" applyAlignment="1">
      <alignment horizontal="right" vertical="center" wrapText="1"/>
    </xf>
    <xf numFmtId="14" fontId="0" fillId="0" borderId="10" xfId="0" applyNumberFormat="1" applyBorder="1" applyAlignment="1">
      <alignment horizontal="center" vertical="center" wrapText="1"/>
    </xf>
    <xf numFmtId="164" fontId="8" fillId="3" borderId="43" xfId="0" applyNumberFormat="1" applyFont="1" applyFill="1" applyBorder="1" applyAlignment="1">
      <alignment horizontal="center" vertical="center" wrapText="1"/>
    </xf>
    <xf numFmtId="0" fontId="0" fillId="3" borderId="23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24" fillId="3" borderId="43" xfId="42" applyFont="1" applyFill="1" applyBorder="1" applyAlignment="1">
      <alignment horizontal="center" vertical="top" wrapText="1"/>
    </xf>
    <xf numFmtId="0" fontId="0" fillId="0" borderId="0" xfId="0"/>
    <xf numFmtId="0" fontId="7" fillId="0" borderId="0" xfId="0" applyFont="1"/>
    <xf numFmtId="0" fontId="32" fillId="0" borderId="0" xfId="0" applyFont="1"/>
    <xf numFmtId="0" fontId="0" fillId="0" borderId="4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3" borderId="43" xfId="0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0" fontId="4" fillId="2" borderId="68" xfId="0" applyFont="1" applyFill="1" applyBorder="1" applyAlignment="1">
      <alignment horizontal="center" vertical="center" wrapText="1"/>
    </xf>
    <xf numFmtId="17" fontId="33" fillId="37" borderId="46" xfId="0" applyNumberFormat="1" applyFont="1" applyFill="1" applyBorder="1" applyAlignment="1">
      <alignment horizontal="center" vertical="top" wrapText="1"/>
    </xf>
    <xf numFmtId="0" fontId="0" fillId="0" borderId="69" xfId="0" applyBorder="1"/>
    <xf numFmtId="0" fontId="0" fillId="4" borderId="27" xfId="0" applyFont="1" applyFill="1" applyBorder="1" applyAlignment="1">
      <alignment horizontal="center"/>
    </xf>
    <xf numFmtId="0" fontId="0" fillId="4" borderId="4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4" borderId="44" xfId="0" applyFont="1" applyFill="1" applyBorder="1" applyAlignment="1">
      <alignment horizontal="center"/>
    </xf>
    <xf numFmtId="0" fontId="0" fillId="4" borderId="6" xfId="0" applyFont="1" applyFill="1" applyBorder="1" applyAlignment="1">
      <alignment horizontal="center"/>
    </xf>
    <xf numFmtId="164" fontId="8" fillId="0" borderId="43" xfId="0" applyNumberFormat="1" applyFont="1" applyBorder="1" applyAlignment="1">
      <alignment horizontal="center" vertical="top"/>
    </xf>
    <xf numFmtId="164" fontId="8" fillId="0" borderId="23" xfId="0" applyNumberFormat="1" applyFont="1" applyBorder="1" applyAlignment="1">
      <alignment horizontal="center" vertical="top"/>
    </xf>
    <xf numFmtId="164" fontId="0" fillId="36" borderId="41" xfId="0" applyNumberFormat="1" applyFont="1" applyFill="1" applyBorder="1" applyAlignment="1">
      <alignment horizontal="center"/>
    </xf>
    <xf numFmtId="0" fontId="0" fillId="0" borderId="70" xfId="0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2" fontId="24" fillId="0" borderId="43" xfId="0" applyNumberFormat="1" applyFont="1" applyFill="1" applyBorder="1" applyAlignment="1">
      <alignment horizontal="center"/>
    </xf>
    <xf numFmtId="0" fontId="24" fillId="0" borderId="43" xfId="0" applyFont="1" applyFill="1" applyBorder="1" applyAlignment="1">
      <alignment horizontal="center" vertical="center"/>
    </xf>
    <xf numFmtId="0" fontId="5" fillId="3" borderId="61" xfId="0" applyFont="1" applyFill="1" applyBorder="1" applyAlignment="1">
      <alignment horizontal="center" vertical="center" wrapText="1"/>
    </xf>
    <xf numFmtId="164" fontId="8" fillId="0" borderId="28" xfId="0" applyNumberFormat="1" applyFont="1" applyBorder="1" applyAlignment="1">
      <alignment horizontal="center" vertical="top"/>
    </xf>
    <xf numFmtId="0" fontId="5" fillId="0" borderId="72" xfId="0" applyFont="1" applyBorder="1" applyAlignment="1">
      <alignment horizontal="center" vertical="center" wrapText="1"/>
    </xf>
    <xf numFmtId="0" fontId="5" fillId="0" borderId="61" xfId="0" applyFont="1" applyFill="1" applyBorder="1" applyAlignment="1">
      <alignment horizontal="center" vertical="center" wrapText="1"/>
    </xf>
    <xf numFmtId="164" fontId="0" fillId="0" borderId="42" xfId="0" applyNumberFormat="1" applyFont="1" applyFill="1" applyBorder="1" applyAlignment="1">
      <alignment horizontal="center"/>
    </xf>
    <xf numFmtId="164" fontId="0" fillId="0" borderId="7" xfId="0" applyNumberFormat="1" applyFont="1" applyFill="1" applyBorder="1" applyAlignment="1">
      <alignment horizontal="center"/>
    </xf>
    <xf numFmtId="0" fontId="0" fillId="0" borderId="71" xfId="0" applyFont="1" applyFill="1" applyBorder="1" applyAlignment="1">
      <alignment horizontal="center" vertical="center"/>
    </xf>
    <xf numFmtId="164" fontId="0" fillId="0" borderId="31" xfId="0" applyNumberFormat="1" applyFont="1" applyFill="1" applyBorder="1" applyAlignment="1">
      <alignment horizontal="center"/>
    </xf>
    <xf numFmtId="0" fontId="5" fillId="0" borderId="36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49" fontId="34" fillId="0" borderId="46" xfId="0" applyNumberFormat="1" applyFont="1" applyBorder="1" applyAlignment="1">
      <alignment vertical="center" wrapText="1"/>
    </xf>
    <xf numFmtId="49" fontId="34" fillId="0" borderId="46" xfId="0" applyNumberFormat="1" applyFont="1" applyBorder="1" applyAlignment="1">
      <alignment horizontal="center" vertical="center" wrapText="1"/>
    </xf>
    <xf numFmtId="49" fontId="34" fillId="38" borderId="46" xfId="0" applyNumberFormat="1" applyFont="1" applyFill="1" applyBorder="1" applyAlignment="1">
      <alignment horizontal="center" vertical="center" wrapText="1"/>
    </xf>
    <xf numFmtId="0" fontId="0" fillId="3" borderId="42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31" xfId="0" applyFill="1" applyBorder="1" applyAlignment="1">
      <alignment horizontal="center"/>
    </xf>
    <xf numFmtId="0" fontId="0" fillId="3" borderId="40" xfId="0" applyFont="1" applyFill="1" applyBorder="1" applyAlignment="1">
      <alignment horizontal="center" vertical="center"/>
    </xf>
    <xf numFmtId="0" fontId="0" fillId="3" borderId="71" xfId="0" applyFont="1" applyFill="1" applyBorder="1" applyAlignment="1">
      <alignment horizontal="center" vertical="center"/>
    </xf>
    <xf numFmtId="0" fontId="0" fillId="3" borderId="73" xfId="0" applyFont="1" applyFill="1" applyBorder="1" applyAlignment="1">
      <alignment horizontal="center" vertical="center"/>
    </xf>
    <xf numFmtId="1" fontId="0" fillId="0" borderId="31" xfId="0" applyNumberFormat="1" applyFont="1" applyFill="1" applyBorder="1" applyAlignment="1">
      <alignment horizontal="center"/>
    </xf>
    <xf numFmtId="2" fontId="0" fillId="0" borderId="43" xfId="0" applyNumberFormat="1" applyFont="1" applyFill="1" applyBorder="1" applyAlignment="1">
      <alignment horizontal="center"/>
    </xf>
    <xf numFmtId="164" fontId="8" fillId="0" borderId="43" xfId="0" applyNumberFormat="1" applyFont="1" applyFill="1" applyBorder="1" applyAlignment="1">
      <alignment horizontal="center" vertical="top"/>
    </xf>
    <xf numFmtId="0" fontId="0" fillId="0" borderId="43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42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/>
    </xf>
    <xf numFmtId="0" fontId="0" fillId="3" borderId="31" xfId="0" applyFont="1" applyFill="1" applyBorder="1" applyAlignment="1">
      <alignment horizontal="center" vertical="center"/>
    </xf>
    <xf numFmtId="164" fontId="8" fillId="3" borderId="28" xfId="0" applyNumberFormat="1" applyFont="1" applyFill="1" applyBorder="1" applyAlignment="1">
      <alignment horizontal="center" vertical="center" wrapText="1"/>
    </xf>
    <xf numFmtId="0" fontId="5" fillId="3" borderId="74" xfId="0" applyFont="1" applyFill="1" applyBorder="1" applyAlignment="1">
      <alignment horizontal="center" vertical="center" wrapText="1"/>
    </xf>
    <xf numFmtId="0" fontId="0" fillId="3" borderId="53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0" fontId="0" fillId="3" borderId="33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36" xfId="0" applyFont="1" applyFill="1" applyBorder="1" applyAlignment="1">
      <alignment horizontal="center" vertical="center"/>
    </xf>
    <xf numFmtId="0" fontId="6" fillId="2" borderId="34" xfId="0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center" vertical="center"/>
    </xf>
    <xf numFmtId="0" fontId="28" fillId="0" borderId="0" xfId="0" applyFont="1" applyAlignment="1">
      <alignment horizontal="center" vertical="center" wrapText="1"/>
    </xf>
  </cellXfs>
  <cellStyles count="46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rmal 3" xfId="43"/>
    <cellStyle name="Normal 3 2" xfId="44"/>
    <cellStyle name="Note" xfId="15" builtinId="10" customBuiltin="1"/>
    <cellStyle name="Output" xfId="10" builtinId="21" customBuiltin="1"/>
    <cellStyle name="Title" xfId="1" builtinId="15" customBuiltin="1"/>
    <cellStyle name="Title 2" xfId="45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CE3B41.3D69F3F0" TargetMode="External"/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257174</xdr:colOff>
      <xdr:row>1</xdr:row>
      <xdr:rowOff>781049</xdr:rowOff>
    </xdr:from>
    <xdr:to>
      <xdr:col>12</xdr:col>
      <xdr:colOff>514350</xdr:colOff>
      <xdr:row>19</xdr:row>
      <xdr:rowOff>9524</xdr:rowOff>
    </xdr:to>
    <xdr:sp macro="" textlink="">
      <xdr:nvSpPr>
        <xdr:cNvPr id="3" name="TextBox 2"/>
        <xdr:cNvSpPr txBox="1"/>
      </xdr:nvSpPr>
      <xdr:spPr>
        <a:xfrm>
          <a:off x="5686424" y="981074"/>
          <a:ext cx="2085976" cy="3457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b="0" baseline="0">
              <a:effectLst/>
            </a:rPr>
            <a:t>These students have not completed any Y12 data collection points -  they did not sit any mocks in Y12.</a:t>
          </a:r>
        </a:p>
        <a:p>
          <a:endParaRPr lang="en-GB" b="0" baseline="0">
            <a:effectLst/>
          </a:endParaRPr>
        </a:p>
        <a:p>
          <a:r>
            <a:rPr lang="en-GB" b="1" baseline="0">
              <a:effectLst/>
            </a:rPr>
            <a:t>2022 Mock Exams:</a:t>
          </a:r>
          <a:r>
            <a:rPr lang="en-GB" b="0" baseline="0">
              <a:effectLst/>
            </a:rPr>
            <a:t> Eli Birch-Murphy is completing an AS in Chemistry - not included in this analysis, only full A2's, not AS or EPQ, as numbers doing these will likely change before Results day, making comparison redundant.</a:t>
          </a:r>
        </a:p>
        <a:p>
          <a:r>
            <a:rPr lang="en-GB" b="0" baseline="0">
              <a:effectLst/>
            </a:rPr>
            <a:t>7 students were absent for their mock exam, and will be treated as having a U grade for the purposes of this page of analysis, but they are not counted on the next 2 pages.</a:t>
          </a:r>
          <a:endParaRPr lang="en-GB" b="1">
            <a:effectLst/>
          </a:endParaRPr>
        </a:p>
      </xdr:txBody>
    </xdr:sp>
    <xdr:clientData/>
  </xdr:twoCellAnchor>
  <xdr:twoCellAnchor>
    <xdr:from>
      <xdr:col>9</xdr:col>
      <xdr:colOff>0</xdr:colOff>
      <xdr:row>29</xdr:row>
      <xdr:rowOff>1</xdr:rowOff>
    </xdr:from>
    <xdr:to>
      <xdr:col>12</xdr:col>
      <xdr:colOff>257176</xdr:colOff>
      <xdr:row>40</xdr:row>
      <xdr:rowOff>152401</xdr:rowOff>
    </xdr:to>
    <xdr:sp macro="" textlink="">
      <xdr:nvSpPr>
        <xdr:cNvPr id="4" name="TextBox 3"/>
        <xdr:cNvSpPr txBox="1"/>
      </xdr:nvSpPr>
      <xdr:spPr>
        <a:xfrm>
          <a:off x="5429250" y="6781801"/>
          <a:ext cx="2085976" cy="895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b="1" baseline="0">
              <a:effectLst/>
            </a:rPr>
            <a:t>2022 Jan FG - </a:t>
          </a:r>
          <a:r>
            <a:rPr lang="en-GB" b="0" baseline="0">
              <a:effectLst/>
            </a:rPr>
            <a:t>this includes Freddie Pullen doing Pb Ext Cert (instead of the full Pb Ext Dip)</a:t>
          </a:r>
          <a:endParaRPr lang="en-GB" b="1">
            <a:effectLst/>
          </a:endParaRPr>
        </a:p>
      </xdr:txBody>
    </xdr:sp>
    <xdr:clientData/>
  </xdr:twoCellAnchor>
  <xdr:twoCellAnchor>
    <xdr:from>
      <xdr:col>8</xdr:col>
      <xdr:colOff>571500</xdr:colOff>
      <xdr:row>47</xdr:row>
      <xdr:rowOff>0</xdr:rowOff>
    </xdr:from>
    <xdr:to>
      <xdr:col>12</xdr:col>
      <xdr:colOff>238126</xdr:colOff>
      <xdr:row>51</xdr:row>
      <xdr:rowOff>142875</xdr:rowOff>
    </xdr:to>
    <xdr:sp macro="" textlink="">
      <xdr:nvSpPr>
        <xdr:cNvPr id="5" name="TextBox 4"/>
        <xdr:cNvSpPr txBox="1"/>
      </xdr:nvSpPr>
      <xdr:spPr>
        <a:xfrm>
          <a:off x="5410200" y="8877300"/>
          <a:ext cx="2085976" cy="12096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b="1" baseline="0">
              <a:effectLst/>
            </a:rPr>
            <a:t>2022 Jan FG - </a:t>
          </a:r>
          <a:r>
            <a:rPr lang="en-GB" b="0" baseline="0">
              <a:effectLst/>
            </a:rPr>
            <a:t>this includes Lily Aherne doing Hb Diploma (instead of the full Hb Ext Dip) - however this may end up being Foundation Diploma - TBC</a:t>
          </a:r>
          <a:endParaRPr lang="en-GB" b="1">
            <a:effectLst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409575</xdr:colOff>
      <xdr:row>0</xdr:row>
      <xdr:rowOff>28575</xdr:rowOff>
    </xdr:from>
    <xdr:to>
      <xdr:col>0</xdr:col>
      <xdr:colOff>1171575</xdr:colOff>
      <xdr:row>0</xdr:row>
      <xdr:rowOff>672703</xdr:rowOff>
    </xdr:to>
    <xdr:pic>
      <xdr:nvPicPr>
        <xdr:cNvPr id="6" name="Picture 5" descr="Description: Description: Description: Description: Description: Shenfield High School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6372"/>
        <a:stretch/>
      </xdr:blipFill>
      <xdr:spPr bwMode="auto">
        <a:xfrm>
          <a:off x="409575" y="28575"/>
          <a:ext cx="762000" cy="644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comments" Target="../comments1.xml"/><Relationship Id="rId5" Type="http://schemas.openxmlformats.org/officeDocument/2006/relationships/printerSettings" Target="../printerSettings/printerSettings5.bin"/><Relationship Id="rId10" Type="http://schemas.openxmlformats.org/officeDocument/2006/relationships/vmlDrawing" Target="../drawings/vmlDrawing2.vml"/><Relationship Id="rId4" Type="http://schemas.openxmlformats.org/officeDocument/2006/relationships/printerSettings" Target="../printerSettings/printerSettings4.bin"/><Relationship Id="rId9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2.xml"/><Relationship Id="rId3" Type="http://schemas.openxmlformats.org/officeDocument/2006/relationships/printerSettings" Target="../printerSettings/printerSettings10.bin"/><Relationship Id="rId7" Type="http://schemas.openxmlformats.org/officeDocument/2006/relationships/printerSettings" Target="../printerSettings/printerSettings14.bin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Relationship Id="rId6" Type="http://schemas.openxmlformats.org/officeDocument/2006/relationships/printerSettings" Target="../printerSettings/printerSettings13.bin"/><Relationship Id="rId11" Type="http://schemas.openxmlformats.org/officeDocument/2006/relationships/comments" Target="../comments2.xml"/><Relationship Id="rId5" Type="http://schemas.openxmlformats.org/officeDocument/2006/relationships/printerSettings" Target="../printerSettings/printerSettings12.bin"/><Relationship Id="rId10" Type="http://schemas.openxmlformats.org/officeDocument/2006/relationships/vmlDrawing" Target="../drawings/vmlDrawing4.vml"/><Relationship Id="rId4" Type="http://schemas.openxmlformats.org/officeDocument/2006/relationships/printerSettings" Target="../printerSettings/printerSettings11.bin"/><Relationship Id="rId9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vmlDrawing" Target="../drawings/vmlDrawing5.vml"/><Relationship Id="rId3" Type="http://schemas.openxmlformats.org/officeDocument/2006/relationships/printerSettings" Target="../printerSettings/printerSettings17.bin"/><Relationship Id="rId7" Type="http://schemas.openxmlformats.org/officeDocument/2006/relationships/printerSettings" Target="../printerSettings/printerSettings21.bin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Relationship Id="rId6" Type="http://schemas.openxmlformats.org/officeDocument/2006/relationships/printerSettings" Target="../printerSettings/printerSettings20.bin"/><Relationship Id="rId5" Type="http://schemas.openxmlformats.org/officeDocument/2006/relationships/printerSettings" Target="../printerSettings/printerSettings19.bin"/><Relationship Id="rId10" Type="http://schemas.openxmlformats.org/officeDocument/2006/relationships/comments" Target="../comments3.xml"/><Relationship Id="rId4" Type="http://schemas.openxmlformats.org/officeDocument/2006/relationships/printerSettings" Target="../printerSettings/printerSettings18.bin"/><Relationship Id="rId9" Type="http://schemas.openxmlformats.org/officeDocument/2006/relationships/vmlDrawing" Target="../drawings/vmlDrawing6.v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vmlDrawing" Target="../drawings/vmlDrawing7.vml"/><Relationship Id="rId3" Type="http://schemas.openxmlformats.org/officeDocument/2006/relationships/printerSettings" Target="../printerSettings/printerSettings24.bin"/><Relationship Id="rId7" Type="http://schemas.openxmlformats.org/officeDocument/2006/relationships/printerSettings" Target="../printerSettings/printerSettings28.bin"/><Relationship Id="rId2" Type="http://schemas.openxmlformats.org/officeDocument/2006/relationships/printerSettings" Target="../printerSettings/printerSettings23.bin"/><Relationship Id="rId1" Type="http://schemas.openxmlformats.org/officeDocument/2006/relationships/printerSettings" Target="../printerSettings/printerSettings22.bin"/><Relationship Id="rId6" Type="http://schemas.openxmlformats.org/officeDocument/2006/relationships/printerSettings" Target="../printerSettings/printerSettings27.bin"/><Relationship Id="rId5" Type="http://schemas.openxmlformats.org/officeDocument/2006/relationships/printerSettings" Target="../printerSettings/printerSettings26.bin"/><Relationship Id="rId4" Type="http://schemas.openxmlformats.org/officeDocument/2006/relationships/printerSettings" Target="../printerSettings/printerSettings25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vmlDrawing" Target="../drawings/vmlDrawing8.vml"/><Relationship Id="rId3" Type="http://schemas.openxmlformats.org/officeDocument/2006/relationships/printerSettings" Target="../printerSettings/printerSettings31.bin"/><Relationship Id="rId7" Type="http://schemas.openxmlformats.org/officeDocument/2006/relationships/printerSettings" Target="../printerSettings/printerSettings35.bin"/><Relationship Id="rId2" Type="http://schemas.openxmlformats.org/officeDocument/2006/relationships/printerSettings" Target="../printerSettings/printerSettings30.bin"/><Relationship Id="rId1" Type="http://schemas.openxmlformats.org/officeDocument/2006/relationships/printerSettings" Target="../printerSettings/printerSettings29.bin"/><Relationship Id="rId6" Type="http://schemas.openxmlformats.org/officeDocument/2006/relationships/printerSettings" Target="../printerSettings/printerSettings34.bin"/><Relationship Id="rId5" Type="http://schemas.openxmlformats.org/officeDocument/2006/relationships/printerSettings" Target="../printerSettings/printerSettings33.bin"/><Relationship Id="rId4" Type="http://schemas.openxmlformats.org/officeDocument/2006/relationships/printerSettings" Target="../printerSettings/printerSettings32.bin"/><Relationship Id="rId9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 fitToPage="1"/>
  </sheetPr>
  <dimension ref="A1:J74"/>
  <sheetViews>
    <sheetView view="pageBreakPreview" zoomScaleNormal="100" zoomScaleSheetLayoutView="100" workbookViewId="0">
      <selection activeCell="Q11" sqref="Q11"/>
    </sheetView>
  </sheetViews>
  <sheetFormatPr defaultRowHeight="15" x14ac:dyDescent="0.25"/>
  <cols>
    <col min="1" max="1" width="25.140625" customWidth="1"/>
    <col min="2" max="3" width="7.42578125" customWidth="1"/>
    <col min="4" max="6" width="7.42578125" style="216" customWidth="1"/>
    <col min="7" max="7" width="8.85546875" style="31" customWidth="1"/>
    <col min="8" max="8" width="8.85546875" style="216" hidden="1" customWidth="1"/>
    <col min="9" max="9" width="8.85546875" style="31" hidden="1" customWidth="1"/>
    <col min="10" max="13" width="0" hidden="1" customWidth="1"/>
  </cols>
  <sheetData>
    <row r="1" spans="1:10" s="31" customFormat="1" ht="15.75" thickBot="1" x14ac:dyDescent="0.3">
      <c r="D1" s="216"/>
      <c r="E1" s="216"/>
      <c r="F1" s="216"/>
      <c r="H1" s="216"/>
    </row>
    <row r="2" spans="1:10" ht="77.25" thickBot="1" x14ac:dyDescent="0.3">
      <c r="A2" s="140" t="s">
        <v>92</v>
      </c>
      <c r="B2" s="141" t="s">
        <v>119</v>
      </c>
      <c r="C2" s="141" t="s">
        <v>118</v>
      </c>
      <c r="D2" s="141" t="s">
        <v>165</v>
      </c>
      <c r="E2" s="141" t="s">
        <v>124</v>
      </c>
      <c r="F2" s="141" t="s">
        <v>145</v>
      </c>
      <c r="G2" s="141" t="s">
        <v>144</v>
      </c>
      <c r="H2" s="141" t="s">
        <v>147</v>
      </c>
      <c r="I2" s="139" t="s">
        <v>148</v>
      </c>
    </row>
    <row r="3" spans="1:10" x14ac:dyDescent="0.25">
      <c r="A3" s="11" t="s">
        <v>77</v>
      </c>
      <c r="B3" s="151" t="s">
        <v>51</v>
      </c>
      <c r="C3" s="142">
        <v>5.63</v>
      </c>
      <c r="D3" s="142">
        <v>5.75</v>
      </c>
      <c r="E3" s="142">
        <v>5.75</v>
      </c>
      <c r="F3" s="142">
        <v>5.74</v>
      </c>
      <c r="G3" s="142">
        <v>6.1</v>
      </c>
      <c r="H3" s="142"/>
      <c r="I3" s="143"/>
    </row>
    <row r="4" spans="1:10" x14ac:dyDescent="0.25">
      <c r="A4" s="12" t="s">
        <v>21</v>
      </c>
      <c r="B4" s="152" t="s">
        <v>51</v>
      </c>
      <c r="C4" s="144">
        <v>127</v>
      </c>
      <c r="D4" s="215">
        <v>122</v>
      </c>
      <c r="E4" s="215">
        <v>123</v>
      </c>
      <c r="F4" s="215">
        <v>107</v>
      </c>
      <c r="G4" s="75">
        <v>131</v>
      </c>
      <c r="H4" s="75"/>
      <c r="I4" s="136"/>
    </row>
    <row r="5" spans="1:10" x14ac:dyDescent="0.25">
      <c r="A5" s="12" t="s">
        <v>22</v>
      </c>
      <c r="B5" s="152" t="s">
        <v>51</v>
      </c>
      <c r="C5" s="159">
        <v>325</v>
      </c>
      <c r="D5" s="159">
        <v>318</v>
      </c>
      <c r="E5" s="159">
        <v>328</v>
      </c>
      <c r="F5" s="159">
        <v>291</v>
      </c>
      <c r="G5" s="75">
        <v>348</v>
      </c>
      <c r="H5" s="75"/>
      <c r="I5" s="137"/>
    </row>
    <row r="6" spans="1:10" s="31" customFormat="1" x14ac:dyDescent="0.25">
      <c r="A6" s="12" t="s">
        <v>84</v>
      </c>
      <c r="B6" s="153">
        <v>23.3</v>
      </c>
      <c r="C6" s="160">
        <v>23.692307692307693</v>
      </c>
      <c r="D6" s="160">
        <v>9.43</v>
      </c>
      <c r="E6" s="160">
        <v>31.402439024390244</v>
      </c>
      <c r="F6" s="160">
        <v>35.74</v>
      </c>
      <c r="G6" s="155">
        <v>15.8</v>
      </c>
      <c r="H6" s="155"/>
      <c r="I6" s="138"/>
    </row>
    <row r="7" spans="1:10" x14ac:dyDescent="0.25">
      <c r="A7" s="12" t="s">
        <v>85</v>
      </c>
      <c r="B7" s="153">
        <v>49.1</v>
      </c>
      <c r="C7" s="160">
        <v>54.769230769230774</v>
      </c>
      <c r="D7" s="160">
        <v>33</v>
      </c>
      <c r="E7" s="160">
        <v>66.768292682926827</v>
      </c>
      <c r="F7" s="160">
        <v>72.849999999999994</v>
      </c>
      <c r="G7" s="155">
        <v>37.07</v>
      </c>
      <c r="H7" s="155"/>
      <c r="I7" s="138"/>
    </row>
    <row r="8" spans="1:10" x14ac:dyDescent="0.25">
      <c r="A8" s="12" t="s">
        <v>86</v>
      </c>
      <c r="B8" s="153">
        <v>74.2</v>
      </c>
      <c r="C8" s="160">
        <v>82.769230769230774</v>
      </c>
      <c r="D8" s="160">
        <v>63.21</v>
      </c>
      <c r="E8" s="160">
        <v>89.939024390243901</v>
      </c>
      <c r="F8" s="160">
        <v>91.75</v>
      </c>
      <c r="G8" s="265">
        <v>65.23</v>
      </c>
      <c r="H8" s="155"/>
      <c r="I8" s="138"/>
    </row>
    <row r="9" spans="1:10" x14ac:dyDescent="0.25">
      <c r="A9" s="12" t="s">
        <v>87</v>
      </c>
      <c r="B9" s="153">
        <v>90.3</v>
      </c>
      <c r="C9" s="160">
        <v>93.230769230769226</v>
      </c>
      <c r="D9" s="160">
        <v>86.16</v>
      </c>
      <c r="E9" s="160">
        <v>98.475609756097555</v>
      </c>
      <c r="F9" s="160">
        <v>98.63</v>
      </c>
      <c r="G9" s="155">
        <v>81.03</v>
      </c>
      <c r="H9" s="155"/>
      <c r="I9" s="138"/>
    </row>
    <row r="10" spans="1:10" x14ac:dyDescent="0.25">
      <c r="A10" s="12" t="s">
        <v>88</v>
      </c>
      <c r="B10" s="153">
        <v>97.4</v>
      </c>
      <c r="C10" s="160">
        <v>98.769230769230759</v>
      </c>
      <c r="D10" s="160">
        <v>97.78</v>
      </c>
      <c r="E10" s="160">
        <v>100</v>
      </c>
      <c r="F10" s="160">
        <v>100</v>
      </c>
      <c r="G10" s="155">
        <v>96.56</v>
      </c>
      <c r="H10" s="155"/>
      <c r="I10" s="138"/>
    </row>
    <row r="11" spans="1:10" x14ac:dyDescent="0.25">
      <c r="A11" s="12" t="s">
        <v>52</v>
      </c>
      <c r="B11" s="153" t="s">
        <v>51</v>
      </c>
      <c r="C11" s="160">
        <v>92.047244094488192</v>
      </c>
      <c r="D11" s="160">
        <v>76.48</v>
      </c>
      <c r="E11" s="160">
        <f>13020/123</f>
        <v>105.85365853658537</v>
      </c>
      <c r="F11" s="160">
        <v>112.34</v>
      </c>
      <c r="G11" s="155">
        <v>79.69</v>
      </c>
      <c r="H11" s="155"/>
      <c r="I11" s="157"/>
    </row>
    <row r="12" spans="1:10" x14ac:dyDescent="0.25">
      <c r="A12" s="12" t="s">
        <v>78</v>
      </c>
      <c r="B12" s="153">
        <v>33.090000000000003</v>
      </c>
      <c r="C12" s="161">
        <v>35.969230769230769</v>
      </c>
      <c r="D12" s="161">
        <v>29.34</v>
      </c>
      <c r="E12" s="161">
        <v>39.695121951219512</v>
      </c>
      <c r="F12" s="161">
        <v>41.31</v>
      </c>
      <c r="G12" s="156">
        <v>30</v>
      </c>
      <c r="H12" s="156"/>
      <c r="I12" s="158"/>
    </row>
    <row r="13" spans="1:10" s="31" customFormat="1" x14ac:dyDescent="0.25">
      <c r="A13" s="12" t="s">
        <v>79</v>
      </c>
      <c r="B13" s="144" t="str">
        <f>IFERROR(VLOOKUP(B12,Sheet1!$A$1:$B$18,2,TRUE),"")</f>
        <v>C+</v>
      </c>
      <c r="C13" s="144" t="str">
        <f>IFERROR(VLOOKUP(C12,Sheet1!$A$1:$B$18,2,TRUE),"")</f>
        <v>B-</v>
      </c>
      <c r="D13" s="215" t="s">
        <v>69</v>
      </c>
      <c r="E13" s="215" t="str">
        <f>IFERROR(VLOOKUP(E12,Sheet1!$A$1:$B$18,2,TRUE),"")</f>
        <v>B</v>
      </c>
      <c r="F13" s="215" t="s">
        <v>57</v>
      </c>
      <c r="G13" s="76" t="str">
        <f>IFERROR(VLOOKUP(G12,Sheet1!$A$1:$B$18,2,TRUE),"")</f>
        <v xml:space="preserve">C </v>
      </c>
      <c r="H13" s="76" t="str">
        <f>IFERROR(VLOOKUP(H12,Sheet1!$A$1:$B$18,2,TRUE),"")</f>
        <v/>
      </c>
      <c r="I13" s="158" t="str">
        <f>IFERROR(VLOOKUP(I12,Sheet1!$A$1:$B$18,2,TRUE),"")</f>
        <v/>
      </c>
    </row>
    <row r="14" spans="1:10" x14ac:dyDescent="0.25">
      <c r="A14" s="12" t="s">
        <v>23</v>
      </c>
      <c r="B14" s="153" t="s">
        <v>51</v>
      </c>
      <c r="C14" s="144">
        <v>92</v>
      </c>
      <c r="D14" s="215">
        <v>97</v>
      </c>
      <c r="E14" s="215">
        <v>98</v>
      </c>
      <c r="F14" s="215">
        <v>77</v>
      </c>
      <c r="G14" s="75">
        <v>106</v>
      </c>
      <c r="H14" s="75"/>
      <c r="I14" s="145"/>
    </row>
    <row r="15" spans="1:10" x14ac:dyDescent="0.25">
      <c r="A15" s="12" t="s">
        <v>103</v>
      </c>
      <c r="B15" s="153">
        <v>15.6</v>
      </c>
      <c r="C15" s="160">
        <v>2.083333333333333</v>
      </c>
      <c r="D15" s="160">
        <v>3.06</v>
      </c>
      <c r="E15" s="160">
        <v>6.0606060606060606</v>
      </c>
      <c r="F15" s="160">
        <v>15.38</v>
      </c>
      <c r="G15" s="241">
        <v>0.94</v>
      </c>
      <c r="H15" s="241"/>
      <c r="I15" s="138"/>
      <c r="J15" s="240"/>
    </row>
    <row r="16" spans="1:10" x14ac:dyDescent="0.25">
      <c r="A16" s="12" t="s">
        <v>80</v>
      </c>
      <c r="B16" s="153" t="s">
        <v>51</v>
      </c>
      <c r="C16" s="162">
        <v>30.108695652173914</v>
      </c>
      <c r="D16" s="162">
        <v>31.96</v>
      </c>
      <c r="E16" s="162">
        <v>37.346938775510203</v>
      </c>
      <c r="F16" s="162">
        <v>40.78</v>
      </c>
      <c r="G16" s="59">
        <v>26.89</v>
      </c>
      <c r="H16" s="59"/>
      <c r="I16" s="145"/>
    </row>
    <row r="17" spans="1:10" s="31" customFormat="1" x14ac:dyDescent="0.25">
      <c r="A17" s="12" t="s">
        <v>81</v>
      </c>
      <c r="B17" s="153" t="s">
        <v>51</v>
      </c>
      <c r="C17" s="144" t="str">
        <f>IFERROR(VLOOKUP(C16,Sheet1!$A$1:$B$18,2,TRUE),"")</f>
        <v xml:space="preserve">C </v>
      </c>
      <c r="D17" s="215" t="s">
        <v>70</v>
      </c>
      <c r="E17" s="215" t="str">
        <f>IFERROR(VLOOKUP(E16,Sheet1!$A$1:$B$18,2,TRUE),"")</f>
        <v>B-</v>
      </c>
      <c r="F17" s="215" t="s">
        <v>57</v>
      </c>
      <c r="G17" s="77" t="str">
        <f>IFERROR(VLOOKUP(G16,Sheet1!$A$1:$B$18,2,TRUE),"")</f>
        <v>C-</v>
      </c>
      <c r="H17" s="77" t="str">
        <f>IFERROR(VLOOKUP(H16,Sheet1!$A$1:$B$18,2,TRUE),"")</f>
        <v/>
      </c>
      <c r="I17" s="145"/>
    </row>
    <row r="18" spans="1:10" s="31" customFormat="1" x14ac:dyDescent="0.25">
      <c r="A18" s="78" t="s">
        <v>82</v>
      </c>
      <c r="B18" s="154">
        <v>33.78</v>
      </c>
      <c r="C18" s="73">
        <v>34.76</v>
      </c>
      <c r="D18" s="221">
        <v>31.33</v>
      </c>
      <c r="E18" s="221">
        <v>38.42</v>
      </c>
      <c r="F18" s="221">
        <v>41.62</v>
      </c>
      <c r="G18" s="242">
        <v>29.28</v>
      </c>
      <c r="H18" s="242"/>
      <c r="I18" s="146"/>
      <c r="J18" s="239"/>
    </row>
    <row r="19" spans="1:10" s="31" customFormat="1" ht="15.75" thickBot="1" x14ac:dyDescent="0.3">
      <c r="A19" s="53" t="s">
        <v>83</v>
      </c>
      <c r="B19" s="35" t="str">
        <f>IFERROR(VLOOKUP(B18,Sheet1!$A$1:$B$18,2,TRUE),"")</f>
        <v>C+</v>
      </c>
      <c r="C19" s="35" t="str">
        <f>IFERROR(VLOOKUP(C18,Sheet1!$A$1:$B$18,2,TRUE),"")</f>
        <v>C+</v>
      </c>
      <c r="D19" s="205" t="s">
        <v>69</v>
      </c>
      <c r="E19" s="205" t="str">
        <f>IFERROR(VLOOKUP(E18,Sheet1!$A$1:$B$18,2,TRUE),"")</f>
        <v>B</v>
      </c>
      <c r="F19" s="205" t="s">
        <v>57</v>
      </c>
      <c r="G19" s="80" t="str">
        <f>IFERROR(VLOOKUP(G18,Sheet1!$A$1:$B$18,2,TRUE),"")</f>
        <v xml:space="preserve">C </v>
      </c>
      <c r="H19" s="80" t="str">
        <f>IFERROR(VLOOKUP(H18,Sheet1!$A$1:$B$18,2,TRUE),"")</f>
        <v/>
      </c>
      <c r="I19" s="147"/>
    </row>
    <row r="20" spans="1:10" ht="15.75" customHeight="1" thickBot="1" x14ac:dyDescent="0.3">
      <c r="A20" s="31"/>
      <c r="B20" s="49"/>
      <c r="C20" s="50"/>
      <c r="D20" s="50"/>
      <c r="E20" s="50"/>
      <c r="F20" s="50"/>
      <c r="G20" s="44"/>
      <c r="H20" s="44"/>
      <c r="I20" s="44"/>
    </row>
    <row r="21" spans="1:10" ht="48" customHeight="1" x14ac:dyDescent="0.25">
      <c r="A21" s="103" t="s">
        <v>24</v>
      </c>
      <c r="B21" s="104" t="s">
        <v>120</v>
      </c>
      <c r="C21" s="104" t="s">
        <v>121</v>
      </c>
      <c r="D21" s="226" t="s">
        <v>166</v>
      </c>
      <c r="E21" s="226" t="s">
        <v>125</v>
      </c>
      <c r="F21" s="226" t="s">
        <v>126</v>
      </c>
      <c r="G21" s="121" t="s">
        <v>146</v>
      </c>
      <c r="H21" s="121" t="s">
        <v>149</v>
      </c>
      <c r="I21" s="120"/>
    </row>
    <row r="22" spans="1:10" x14ac:dyDescent="0.25">
      <c r="A22" s="21" t="s">
        <v>20</v>
      </c>
      <c r="B22" s="81" t="s">
        <v>51</v>
      </c>
      <c r="C22" s="122">
        <v>4.4000000000000004</v>
      </c>
      <c r="D22" s="122">
        <v>4.41</v>
      </c>
      <c r="E22" s="122">
        <v>4.41</v>
      </c>
      <c r="F22" s="122">
        <v>4.49</v>
      </c>
      <c r="G22" s="122">
        <v>4.82</v>
      </c>
      <c r="H22" s="122"/>
      <c r="I22" s="29"/>
    </row>
    <row r="23" spans="1:10" x14ac:dyDescent="0.25">
      <c r="A23" s="22" t="s">
        <v>21</v>
      </c>
      <c r="B23" s="81" t="s">
        <v>51</v>
      </c>
      <c r="C23" s="163">
        <v>28</v>
      </c>
      <c r="D23" s="163">
        <v>38</v>
      </c>
      <c r="E23" s="163">
        <v>38</v>
      </c>
      <c r="F23" s="163">
        <v>36</v>
      </c>
      <c r="G23" s="123">
        <v>33</v>
      </c>
      <c r="H23" s="123"/>
      <c r="I23" s="51"/>
    </row>
    <row r="24" spans="1:10" x14ac:dyDescent="0.25">
      <c r="A24" s="22" t="s">
        <v>22</v>
      </c>
      <c r="B24" s="81" t="s">
        <v>51</v>
      </c>
      <c r="C24" s="163">
        <v>84</v>
      </c>
      <c r="D24" s="163">
        <v>114</v>
      </c>
      <c r="E24" s="163">
        <v>114</v>
      </c>
      <c r="F24" s="163">
        <v>108</v>
      </c>
      <c r="G24" s="123">
        <v>99</v>
      </c>
      <c r="H24" s="123"/>
      <c r="I24" s="51"/>
    </row>
    <row r="25" spans="1:10" x14ac:dyDescent="0.25">
      <c r="A25" s="22" t="s">
        <v>25</v>
      </c>
      <c r="B25" s="82">
        <v>38.299999999999997</v>
      </c>
      <c r="C25" s="164">
        <v>85.71</v>
      </c>
      <c r="D25" s="164">
        <v>87.72</v>
      </c>
      <c r="E25" s="164">
        <v>85.964912280701753</v>
      </c>
      <c r="F25" s="164">
        <v>94.44</v>
      </c>
      <c r="G25" s="124">
        <v>87.88</v>
      </c>
      <c r="H25" s="124"/>
      <c r="I25" s="51"/>
    </row>
    <row r="26" spans="1:10" x14ac:dyDescent="0.25">
      <c r="A26" s="22" t="s">
        <v>44</v>
      </c>
      <c r="B26" s="82">
        <v>75</v>
      </c>
      <c r="C26" s="164">
        <v>100</v>
      </c>
      <c r="D26" s="164">
        <v>100</v>
      </c>
      <c r="E26" s="164">
        <v>99.122807017543863</v>
      </c>
      <c r="F26" s="164">
        <v>100</v>
      </c>
      <c r="G26" s="124">
        <v>100</v>
      </c>
      <c r="H26" s="124"/>
      <c r="I26" s="51"/>
      <c r="J26" s="13"/>
    </row>
    <row r="27" spans="1:10" x14ac:dyDescent="0.25">
      <c r="A27" s="22" t="s">
        <v>26</v>
      </c>
      <c r="B27" s="82">
        <v>97.2</v>
      </c>
      <c r="C27" s="164">
        <v>100</v>
      </c>
      <c r="D27" s="164">
        <v>100</v>
      </c>
      <c r="E27" s="164">
        <v>100</v>
      </c>
      <c r="F27" s="164">
        <v>100</v>
      </c>
      <c r="G27" s="124">
        <v>100</v>
      </c>
      <c r="H27" s="124"/>
      <c r="I27" s="51"/>
      <c r="J27" s="3"/>
    </row>
    <row r="28" spans="1:10" s="31" customFormat="1" ht="15.75" thickBot="1" x14ac:dyDescent="0.3">
      <c r="A28" s="23" t="s">
        <v>52</v>
      </c>
      <c r="B28" s="96" t="s">
        <v>51</v>
      </c>
      <c r="C28" s="165">
        <v>116.25</v>
      </c>
      <c r="D28" s="165">
        <v>111.97</v>
      </c>
      <c r="E28" s="165">
        <v>118.28947368421052</v>
      </c>
      <c r="F28" s="165">
        <v>123.75</v>
      </c>
      <c r="G28" s="125">
        <v>112.73</v>
      </c>
      <c r="H28" s="125"/>
      <c r="I28" s="51"/>
      <c r="J28" s="3"/>
    </row>
    <row r="29" spans="1:10" ht="15.75" thickBot="1" x14ac:dyDescent="0.3">
      <c r="A29" s="28"/>
      <c r="B29" s="29"/>
      <c r="C29" s="29"/>
      <c r="D29" s="29"/>
      <c r="E29" s="29"/>
      <c r="F29" s="29"/>
      <c r="G29" s="30"/>
      <c r="H29" s="30"/>
      <c r="I29" s="30"/>
      <c r="J29" s="31"/>
    </row>
    <row r="30" spans="1:10" ht="39" hidden="1" thickBot="1" x14ac:dyDescent="0.3">
      <c r="A30" s="14" t="s">
        <v>54</v>
      </c>
      <c r="B30" s="7" t="s">
        <v>91</v>
      </c>
      <c r="C30" s="7" t="s">
        <v>89</v>
      </c>
      <c r="D30" s="7"/>
      <c r="E30" s="7"/>
      <c r="F30" s="7" t="s">
        <v>90</v>
      </c>
      <c r="G30" s="7" t="s">
        <v>90</v>
      </c>
      <c r="H30" s="7"/>
      <c r="I30" s="7"/>
      <c r="J30" s="31"/>
    </row>
    <row r="31" spans="1:10" ht="15.75" hidden="1" thickBot="1" x14ac:dyDescent="0.3">
      <c r="A31" s="9" t="s">
        <v>20</v>
      </c>
      <c r="B31" s="26" t="s">
        <v>51</v>
      </c>
      <c r="C31" s="34">
        <v>39.56</v>
      </c>
      <c r="D31" s="34"/>
      <c r="E31" s="34"/>
      <c r="F31" s="34"/>
      <c r="G31" s="10"/>
      <c r="H31" s="10"/>
      <c r="I31" s="107"/>
      <c r="J31" s="31"/>
    </row>
    <row r="32" spans="1:10" ht="15.75" hidden="1" thickBot="1" x14ac:dyDescent="0.3">
      <c r="A32" s="32" t="s">
        <v>21</v>
      </c>
      <c r="B32" s="18" t="s">
        <v>51</v>
      </c>
      <c r="C32" s="24">
        <v>2</v>
      </c>
      <c r="D32" s="109"/>
      <c r="E32" s="109"/>
      <c r="F32" s="109"/>
      <c r="G32" s="15"/>
      <c r="H32" s="15"/>
      <c r="I32" s="37"/>
      <c r="J32" s="31"/>
    </row>
    <row r="33" spans="1:10" ht="15.75" hidden="1" thickBot="1" x14ac:dyDescent="0.3">
      <c r="A33" s="32" t="s">
        <v>22</v>
      </c>
      <c r="B33" s="18" t="s">
        <v>51</v>
      </c>
      <c r="C33" s="24">
        <v>4</v>
      </c>
      <c r="D33" s="109"/>
      <c r="E33" s="109"/>
      <c r="F33" s="109"/>
      <c r="G33" s="15"/>
      <c r="H33" s="15"/>
      <c r="I33" s="37"/>
      <c r="J33" s="31"/>
    </row>
    <row r="34" spans="1:10" ht="15.75" hidden="1" thickBot="1" x14ac:dyDescent="0.3">
      <c r="A34" s="32" t="s">
        <v>25</v>
      </c>
      <c r="B34" s="40"/>
      <c r="C34" s="24">
        <v>75</v>
      </c>
      <c r="D34" s="109"/>
      <c r="E34" s="109"/>
      <c r="F34" s="109"/>
      <c r="G34" s="15"/>
      <c r="H34" s="15"/>
      <c r="I34" s="37"/>
      <c r="J34" s="31"/>
    </row>
    <row r="35" spans="1:10" ht="15.75" hidden="1" thickBot="1" x14ac:dyDescent="0.3">
      <c r="A35" s="32" t="s">
        <v>44</v>
      </c>
      <c r="B35" s="40"/>
      <c r="C35" s="24">
        <v>100</v>
      </c>
      <c r="D35" s="109"/>
      <c r="E35" s="109"/>
      <c r="F35" s="109"/>
      <c r="G35" s="15"/>
      <c r="H35" s="15"/>
      <c r="I35" s="37"/>
      <c r="J35" s="31"/>
    </row>
    <row r="36" spans="1:10" ht="15.75" hidden="1" customHeight="1" x14ac:dyDescent="0.3">
      <c r="A36" s="32" t="s">
        <v>26</v>
      </c>
      <c r="B36" s="40"/>
      <c r="C36" s="24">
        <v>100</v>
      </c>
      <c r="D36" s="109"/>
      <c r="E36" s="109"/>
      <c r="F36" s="109"/>
      <c r="G36" s="15"/>
      <c r="H36" s="15"/>
      <c r="I36" s="37"/>
      <c r="J36" s="31"/>
    </row>
    <row r="37" spans="1:10" s="13" customFormat="1" ht="15.75" hidden="1" customHeight="1" thickBot="1" x14ac:dyDescent="0.3">
      <c r="A37" s="1" t="s">
        <v>52</v>
      </c>
      <c r="B37" s="27"/>
      <c r="C37" s="25">
        <v>72.5</v>
      </c>
      <c r="D37" s="25"/>
      <c r="E37" s="25"/>
      <c r="F37" s="25"/>
      <c r="G37" s="16"/>
      <c r="H37" s="16"/>
      <c r="I37" s="42"/>
    </row>
    <row r="38" spans="1:10" ht="12.75" hidden="1" customHeight="1" thickBot="1" x14ac:dyDescent="0.3">
      <c r="A38" s="28"/>
      <c r="B38" s="29"/>
      <c r="C38" s="29"/>
      <c r="D38" s="29"/>
      <c r="E38" s="29"/>
      <c r="F38" s="29"/>
      <c r="G38" s="51"/>
      <c r="H38" s="51"/>
      <c r="I38" s="51"/>
      <c r="J38" s="31"/>
    </row>
    <row r="39" spans="1:10" ht="43.5" customHeight="1" thickBot="1" x14ac:dyDescent="0.3">
      <c r="A39" s="105" t="s">
        <v>104</v>
      </c>
      <c r="B39" s="104" t="s">
        <v>120</v>
      </c>
      <c r="C39" s="104" t="s">
        <v>121</v>
      </c>
      <c r="D39" s="226" t="s">
        <v>166</v>
      </c>
      <c r="E39" s="226" t="s">
        <v>125</v>
      </c>
      <c r="F39" s="226" t="s">
        <v>126</v>
      </c>
      <c r="G39" s="121" t="s">
        <v>146</v>
      </c>
      <c r="H39" s="121" t="s">
        <v>149</v>
      </c>
      <c r="I39" s="120"/>
      <c r="J39" s="3"/>
    </row>
    <row r="40" spans="1:10" x14ac:dyDescent="0.25">
      <c r="A40" s="9" t="s">
        <v>20</v>
      </c>
      <c r="B40" s="81" t="s">
        <v>51</v>
      </c>
      <c r="C40" s="128">
        <v>4.82</v>
      </c>
      <c r="D40" s="128">
        <v>5.21</v>
      </c>
      <c r="E40" s="128">
        <v>5.17</v>
      </c>
      <c r="F40" s="128">
        <v>5.34</v>
      </c>
      <c r="G40" s="128">
        <v>5.34</v>
      </c>
      <c r="H40" s="128"/>
      <c r="I40" s="126"/>
      <c r="J40" s="3"/>
    </row>
    <row r="41" spans="1:10" x14ac:dyDescent="0.25">
      <c r="A41" s="32" t="s">
        <v>21</v>
      </c>
      <c r="B41" s="81" t="s">
        <v>51</v>
      </c>
      <c r="C41" s="166">
        <v>30</v>
      </c>
      <c r="D41" s="166">
        <v>22</v>
      </c>
      <c r="E41" s="166">
        <v>23</v>
      </c>
      <c r="F41" s="166">
        <v>28</v>
      </c>
      <c r="G41" s="129">
        <v>26</v>
      </c>
      <c r="H41" s="129"/>
      <c r="I41" s="127"/>
      <c r="J41" s="3"/>
    </row>
    <row r="42" spans="1:10" x14ac:dyDescent="0.25">
      <c r="A42" s="32" t="s">
        <v>22</v>
      </c>
      <c r="B42" s="81" t="s">
        <v>51</v>
      </c>
      <c r="C42" s="166">
        <v>33</v>
      </c>
      <c r="D42" s="166">
        <v>27</v>
      </c>
      <c r="E42" s="166">
        <v>28</v>
      </c>
      <c r="F42" s="166">
        <v>30</v>
      </c>
      <c r="G42" s="129">
        <v>32</v>
      </c>
      <c r="H42" s="129"/>
      <c r="I42" s="127"/>
      <c r="J42" s="3"/>
    </row>
    <row r="43" spans="1:10" x14ac:dyDescent="0.25">
      <c r="A43" s="32" t="s">
        <v>25</v>
      </c>
      <c r="B43" s="82">
        <v>38.299999999999997</v>
      </c>
      <c r="C43" s="167">
        <v>42.42</v>
      </c>
      <c r="D43" s="167">
        <v>51.85</v>
      </c>
      <c r="E43" s="167">
        <v>53.571428571428569</v>
      </c>
      <c r="F43" s="167">
        <v>71.430000000000007</v>
      </c>
      <c r="G43" s="130">
        <v>65.63</v>
      </c>
      <c r="H43" s="130"/>
      <c r="I43" s="127"/>
      <c r="J43" s="3"/>
    </row>
    <row r="44" spans="1:10" x14ac:dyDescent="0.25">
      <c r="A44" s="32" t="s">
        <v>44</v>
      </c>
      <c r="B44" s="82">
        <v>81</v>
      </c>
      <c r="C44" s="167">
        <v>96.97</v>
      </c>
      <c r="D44" s="167">
        <v>92.59</v>
      </c>
      <c r="E44" s="167">
        <v>96.43</v>
      </c>
      <c r="F44" s="167">
        <v>100</v>
      </c>
      <c r="G44" s="130">
        <v>96.88</v>
      </c>
      <c r="H44" s="130"/>
      <c r="I44" s="127"/>
      <c r="J44" s="3"/>
    </row>
    <row r="45" spans="1:10" x14ac:dyDescent="0.25">
      <c r="A45" s="32" t="s">
        <v>26</v>
      </c>
      <c r="B45" s="82">
        <v>98</v>
      </c>
      <c r="C45" s="167">
        <v>100</v>
      </c>
      <c r="D45" s="167">
        <v>100</v>
      </c>
      <c r="E45" s="167">
        <v>100</v>
      </c>
      <c r="F45" s="167">
        <v>100</v>
      </c>
      <c r="G45" s="130">
        <v>100</v>
      </c>
      <c r="H45" s="130"/>
      <c r="I45" s="127"/>
      <c r="J45" s="3"/>
    </row>
    <row r="46" spans="1:10" ht="15.75" thickBot="1" x14ac:dyDescent="0.3">
      <c r="A46" s="1" t="s">
        <v>52</v>
      </c>
      <c r="B46" s="96" t="s">
        <v>51</v>
      </c>
      <c r="C46" s="168">
        <v>32.83</v>
      </c>
      <c r="D46" s="168">
        <v>38.82</v>
      </c>
      <c r="E46" s="168">
        <v>43.043478260869563</v>
      </c>
      <c r="F46" s="168">
        <v>38.04</v>
      </c>
      <c r="G46" s="131">
        <v>41.35</v>
      </c>
      <c r="H46" s="131"/>
      <c r="I46" s="127"/>
      <c r="J46" s="31"/>
    </row>
    <row r="47" spans="1:10" ht="15.75" thickBot="1" x14ac:dyDescent="0.3">
      <c r="I47" s="13"/>
      <c r="J47" s="31"/>
    </row>
    <row r="48" spans="1:10" ht="39" thickBot="1" x14ac:dyDescent="0.3">
      <c r="A48" s="105" t="s">
        <v>54</v>
      </c>
      <c r="B48" s="104" t="s">
        <v>120</v>
      </c>
      <c r="C48" s="104" t="s">
        <v>121</v>
      </c>
      <c r="D48" s="226" t="s">
        <v>166</v>
      </c>
      <c r="E48" s="226" t="s">
        <v>125</v>
      </c>
      <c r="F48" s="226" t="s">
        <v>126</v>
      </c>
      <c r="G48" s="121" t="s">
        <v>146</v>
      </c>
      <c r="H48" s="121" t="s">
        <v>149</v>
      </c>
      <c r="I48" s="120"/>
      <c r="J48" s="31"/>
    </row>
    <row r="49" spans="1:10" x14ac:dyDescent="0.25">
      <c r="A49" s="9" t="s">
        <v>20</v>
      </c>
      <c r="B49" s="81" t="s">
        <v>51</v>
      </c>
      <c r="C49" s="132">
        <v>4.43</v>
      </c>
      <c r="D49" s="132" t="s">
        <v>51</v>
      </c>
      <c r="E49" s="132">
        <v>4.92</v>
      </c>
      <c r="F49" s="132">
        <v>4.66</v>
      </c>
      <c r="G49" s="132" t="s">
        <v>51</v>
      </c>
      <c r="H49" s="132"/>
      <c r="I49" s="126"/>
      <c r="J49" s="31"/>
    </row>
    <row r="50" spans="1:10" x14ac:dyDescent="0.25">
      <c r="A50" s="32" t="s">
        <v>21</v>
      </c>
      <c r="B50" s="81" t="s">
        <v>51</v>
      </c>
      <c r="C50" s="54">
        <v>2</v>
      </c>
      <c r="D50" s="54" t="s">
        <v>51</v>
      </c>
      <c r="E50" s="54">
        <v>2</v>
      </c>
      <c r="F50" s="54">
        <v>2</v>
      </c>
      <c r="G50" s="133" t="s">
        <v>51</v>
      </c>
      <c r="H50" s="133"/>
      <c r="I50" s="127"/>
      <c r="J50" s="31"/>
    </row>
    <row r="51" spans="1:10" x14ac:dyDescent="0.25">
      <c r="A51" s="32" t="s">
        <v>22</v>
      </c>
      <c r="B51" s="81" t="s">
        <v>51</v>
      </c>
      <c r="C51" s="54">
        <v>3</v>
      </c>
      <c r="D51" s="54" t="s">
        <v>51</v>
      </c>
      <c r="E51" s="54">
        <v>3</v>
      </c>
      <c r="F51" s="54">
        <v>3</v>
      </c>
      <c r="G51" s="133" t="s">
        <v>51</v>
      </c>
      <c r="H51" s="133"/>
      <c r="I51" s="127"/>
      <c r="J51" s="31"/>
    </row>
    <row r="52" spans="1:10" x14ac:dyDescent="0.25">
      <c r="A52" s="32" t="s">
        <v>25</v>
      </c>
      <c r="B52" s="82">
        <v>26.4</v>
      </c>
      <c r="C52" s="54">
        <v>100</v>
      </c>
      <c r="D52" s="54" t="s">
        <v>51</v>
      </c>
      <c r="E52" s="54">
        <v>100</v>
      </c>
      <c r="F52" s="54">
        <v>50</v>
      </c>
      <c r="G52" s="133" t="s">
        <v>51</v>
      </c>
      <c r="H52" s="133"/>
      <c r="I52" s="127"/>
      <c r="J52" s="31"/>
    </row>
    <row r="53" spans="1:10" x14ac:dyDescent="0.25">
      <c r="A53" s="32" t="s">
        <v>44</v>
      </c>
      <c r="B53" s="82">
        <v>59.7</v>
      </c>
      <c r="C53" s="54">
        <v>100</v>
      </c>
      <c r="D53" s="54" t="s">
        <v>51</v>
      </c>
      <c r="E53" s="54">
        <v>100</v>
      </c>
      <c r="F53" s="54">
        <v>100</v>
      </c>
      <c r="G53" s="133" t="s">
        <v>51</v>
      </c>
      <c r="H53" s="133"/>
      <c r="I53" s="127"/>
      <c r="J53" s="31"/>
    </row>
    <row r="54" spans="1:10" x14ac:dyDescent="0.25">
      <c r="A54" s="32" t="s">
        <v>26</v>
      </c>
      <c r="B54" s="82">
        <v>95.2</v>
      </c>
      <c r="C54" s="54">
        <v>100</v>
      </c>
      <c r="D54" s="54" t="s">
        <v>51</v>
      </c>
      <c r="E54" s="54">
        <v>100</v>
      </c>
      <c r="F54" s="54">
        <v>100</v>
      </c>
      <c r="G54" s="133" t="s">
        <v>51</v>
      </c>
      <c r="H54" s="133"/>
      <c r="I54" s="127"/>
      <c r="J54" s="31"/>
    </row>
    <row r="55" spans="1:10" ht="15.75" thickBot="1" x14ac:dyDescent="0.3">
      <c r="A55" s="1" t="s">
        <v>52</v>
      </c>
      <c r="B55" s="213" t="s">
        <v>51</v>
      </c>
      <c r="C55" s="115">
        <v>52.5</v>
      </c>
      <c r="D55" s="115" t="s">
        <v>51</v>
      </c>
      <c r="E55" s="115">
        <v>64</v>
      </c>
      <c r="F55" s="115">
        <v>56.25</v>
      </c>
      <c r="G55" s="134" t="s">
        <v>51</v>
      </c>
      <c r="H55" s="134"/>
      <c r="I55" s="127"/>
      <c r="J55" s="31"/>
    </row>
    <row r="56" spans="1:10" s="216" customFormat="1" ht="15.75" thickBot="1" x14ac:dyDescent="0.3">
      <c r="I56" s="13"/>
    </row>
    <row r="57" spans="1:10" ht="39" thickBot="1" x14ac:dyDescent="0.3">
      <c r="A57" s="105" t="s">
        <v>108</v>
      </c>
      <c r="B57" s="104" t="s">
        <v>120</v>
      </c>
      <c r="C57" s="104" t="s">
        <v>121</v>
      </c>
      <c r="D57" s="226" t="s">
        <v>166</v>
      </c>
      <c r="E57" s="226" t="s">
        <v>125</v>
      </c>
      <c r="F57" s="226" t="s">
        <v>126</v>
      </c>
      <c r="G57" s="121" t="s">
        <v>146</v>
      </c>
      <c r="H57" s="121" t="s">
        <v>149</v>
      </c>
      <c r="I57" s="13"/>
      <c r="J57" s="31"/>
    </row>
    <row r="58" spans="1:10" x14ac:dyDescent="0.25">
      <c r="A58" s="9" t="s">
        <v>20</v>
      </c>
      <c r="B58" s="81" t="s">
        <v>51</v>
      </c>
      <c r="C58" s="132">
        <v>4.43</v>
      </c>
      <c r="D58" s="132">
        <v>4.92</v>
      </c>
      <c r="E58" s="132">
        <v>4.92</v>
      </c>
      <c r="F58" s="132">
        <v>4.66</v>
      </c>
      <c r="G58" s="132">
        <v>3</v>
      </c>
      <c r="H58" s="132"/>
      <c r="I58"/>
    </row>
    <row r="59" spans="1:10" x14ac:dyDescent="0.25">
      <c r="A59" s="32" t="s">
        <v>21</v>
      </c>
      <c r="B59" s="81" t="s">
        <v>51</v>
      </c>
      <c r="C59" s="54">
        <v>2</v>
      </c>
      <c r="D59" s="54">
        <v>2</v>
      </c>
      <c r="E59" s="54">
        <v>2</v>
      </c>
      <c r="F59" s="54">
        <v>2</v>
      </c>
      <c r="G59" s="133">
        <v>1</v>
      </c>
      <c r="H59" s="133"/>
      <c r="I59"/>
    </row>
    <row r="60" spans="1:10" x14ac:dyDescent="0.25">
      <c r="A60" s="32" t="s">
        <v>22</v>
      </c>
      <c r="B60" s="81" t="s">
        <v>51</v>
      </c>
      <c r="C60" s="54">
        <v>3</v>
      </c>
      <c r="D60" s="54">
        <v>3</v>
      </c>
      <c r="E60" s="54">
        <v>3</v>
      </c>
      <c r="F60" s="54">
        <v>3</v>
      </c>
      <c r="G60" s="133">
        <v>1.5</v>
      </c>
      <c r="H60" s="133"/>
      <c r="I60"/>
    </row>
    <row r="61" spans="1:10" x14ac:dyDescent="0.25">
      <c r="A61" s="32" t="s">
        <v>25</v>
      </c>
      <c r="B61" s="82">
        <v>26.4</v>
      </c>
      <c r="C61" s="54">
        <v>100</v>
      </c>
      <c r="D61" s="54">
        <v>50</v>
      </c>
      <c r="E61" s="54">
        <v>100</v>
      </c>
      <c r="F61" s="54">
        <v>50</v>
      </c>
      <c r="G61" s="133">
        <v>0</v>
      </c>
      <c r="H61" s="133"/>
      <c r="I61"/>
    </row>
    <row r="62" spans="1:10" x14ac:dyDescent="0.25">
      <c r="A62" s="32" t="s">
        <v>44</v>
      </c>
      <c r="B62" s="82">
        <v>59.7</v>
      </c>
      <c r="C62" s="54">
        <v>100</v>
      </c>
      <c r="D62" s="54">
        <v>100</v>
      </c>
      <c r="E62" s="54">
        <v>100</v>
      </c>
      <c r="F62" s="54">
        <v>100</v>
      </c>
      <c r="G62" s="133">
        <v>0</v>
      </c>
      <c r="H62" s="133"/>
      <c r="I62"/>
    </row>
    <row r="63" spans="1:10" x14ac:dyDescent="0.25">
      <c r="A63" s="32" t="s">
        <v>26</v>
      </c>
      <c r="B63" s="82">
        <v>95.2</v>
      </c>
      <c r="C63" s="54">
        <v>100</v>
      </c>
      <c r="D63" s="54">
        <v>100</v>
      </c>
      <c r="E63" s="54">
        <v>100</v>
      </c>
      <c r="F63" s="54">
        <v>100</v>
      </c>
      <c r="G63" s="133">
        <v>100</v>
      </c>
      <c r="H63" s="133"/>
      <c r="I63"/>
    </row>
    <row r="64" spans="1:10" ht="15.75" thickBot="1" x14ac:dyDescent="0.3">
      <c r="A64" s="1" t="s">
        <v>52</v>
      </c>
      <c r="B64" s="96" t="s">
        <v>51</v>
      </c>
      <c r="C64" s="115">
        <v>52.5</v>
      </c>
      <c r="D64" s="115">
        <v>45</v>
      </c>
      <c r="E64" s="115">
        <v>64</v>
      </c>
      <c r="F64" s="115">
        <v>56.25</v>
      </c>
      <c r="G64" s="134">
        <v>22.5</v>
      </c>
      <c r="H64" s="134"/>
      <c r="I64"/>
    </row>
    <row r="65" spans="1:9" x14ac:dyDescent="0.25">
      <c r="I65"/>
    </row>
    <row r="66" spans="1:9" x14ac:dyDescent="0.25">
      <c r="A66" s="31"/>
      <c r="B66" s="31"/>
      <c r="C66" s="31"/>
      <c r="G66"/>
      <c r="I66"/>
    </row>
    <row r="67" spans="1:9" x14ac:dyDescent="0.25">
      <c r="A67" s="31"/>
      <c r="B67" s="31"/>
      <c r="C67" s="31"/>
      <c r="G67"/>
    </row>
    <row r="68" spans="1:9" x14ac:dyDescent="0.25">
      <c r="A68" s="31"/>
      <c r="B68" s="31"/>
      <c r="C68" s="31"/>
      <c r="G68"/>
    </row>
    <row r="69" spans="1:9" x14ac:dyDescent="0.25">
      <c r="A69" s="31"/>
      <c r="B69" s="31"/>
      <c r="C69" s="31"/>
      <c r="G69"/>
    </row>
    <row r="70" spans="1:9" x14ac:dyDescent="0.25">
      <c r="A70" s="31"/>
      <c r="B70" s="31"/>
      <c r="C70" s="31"/>
      <c r="G70"/>
    </row>
    <row r="71" spans="1:9" x14ac:dyDescent="0.25">
      <c r="A71" s="31"/>
      <c r="B71" s="31"/>
      <c r="C71" s="31"/>
      <c r="G71"/>
    </row>
    <row r="72" spans="1:9" x14ac:dyDescent="0.25">
      <c r="A72" s="31"/>
      <c r="B72" s="31"/>
      <c r="C72" s="31"/>
      <c r="G72"/>
    </row>
    <row r="73" spans="1:9" x14ac:dyDescent="0.25">
      <c r="A73" s="31"/>
      <c r="B73" s="31"/>
      <c r="C73" s="31"/>
      <c r="G73"/>
    </row>
    <row r="74" spans="1:9" x14ac:dyDescent="0.25">
      <c r="A74" s="31"/>
      <c r="B74" s="31"/>
      <c r="G74"/>
    </row>
  </sheetData>
  <customSheetViews>
    <customSheetView guid="{6E8A2A01-D595-45D8-B5BE-05B926EF8710}" printArea="1">
      <selection activeCell="U24" sqref="U24"/>
      <pageMargins left="0.19685039370078741" right="0.19685039370078741" top="1.3779527559055118" bottom="0.19685039370078741" header="0.31496062992125984" footer="0.31496062992125984"/>
      <pageSetup paperSize="9" scale="67" orientation="portrait" r:id="rId1"/>
      <headerFooter>
        <oddHeader>&amp;L&amp;G&amp;C&amp;"-,Bold"&amp;14Shenfield High School Leadership Overview: 
A2 Headline Figures&amp;R&amp;"-,Bold"&amp;14Year Group: 13
Date: January 2017</oddHeader>
      </headerFooter>
    </customSheetView>
    <customSheetView guid="{093AA078-7106-4A29-A6A4-AB30D3B4B42D}" fitToPage="1" hiddenRows="1">
      <selection activeCell="S14" sqref="S14:S15"/>
      <pageMargins left="0.19685039370078741" right="0.19685039370078741" top="1.3779527559055118" bottom="1.9685039370078741" header="0.31496062992125984" footer="0.31496062992125984"/>
      <pageSetup paperSize="9" scale="63" orientation="portrait" r:id="rId2"/>
      <headerFooter>
        <oddHeader>&amp;L&amp;G&amp;C&amp;"-,Bold"&amp;14Shenfield High School Leadership Overview: 
A2 Headline Figures&amp;R&amp;"-,Bold"&amp;14Year Group: 13
Date: April 2017</oddHeader>
        <oddFooter>&amp;C&amp;"-,Bold"&amp;14&amp;A</oddFooter>
      </headerFooter>
    </customSheetView>
    <customSheetView guid="{E026FF19-E99D-4ACE-BE09-C6CEE797A254}" fitToPage="1" hiddenRows="1">
      <selection activeCell="M29" sqref="M29"/>
      <pageMargins left="0.19685039370078741" right="0.19685039370078741" top="1.3779527559055118" bottom="1.9685039370078741" header="0.31496062992125984" footer="0.31496062992125984"/>
      <pageSetup paperSize="9" scale="63" orientation="portrait" r:id="rId3"/>
      <headerFooter>
        <oddHeader>&amp;L&amp;G&amp;C&amp;"-,Bold"&amp;14Shenfield High School Leadership Overview: 
A2 Headline Figures&amp;R&amp;"-,Bold"&amp;14Year Group: 13
Date: April 2017</oddHeader>
        <oddFooter>&amp;C&amp;"-,Bold"&amp;14&amp;A</oddFooter>
      </headerFooter>
    </customSheetView>
    <customSheetView guid="{F22162E4-4441-4AFA-9E81-79054E351D70}" fitToPage="1" printArea="1" hiddenRows="1">
      <selection activeCell="E58" sqref="E58"/>
      <pageMargins left="0.19685039370078741" right="0.19685039370078741" top="1.3779527559055118" bottom="1.9685039370078741" header="0.31496062992125984" footer="0.31496062992125984"/>
      <pageSetup paperSize="9" scale="63" orientation="portrait" r:id="rId4"/>
      <headerFooter>
        <oddHeader>&amp;L&amp;G&amp;C&amp;"-,Bold"&amp;14Shenfield High School Leadership Overview: 
A2 Headline Figures&amp;R&amp;"-,Bold"&amp;14Year Group: 13
Date: April 2017</oddHeader>
        <oddFooter>&amp;C&amp;"-,Bold"&amp;14&amp;A</oddFooter>
      </headerFooter>
    </customSheetView>
    <customSheetView guid="{0EE0E015-E8BC-4B00-9383-A541FCE5A270}" fitToPage="1" printArea="1" hiddenRows="1">
      <selection activeCell="E14" sqref="E14"/>
      <pageMargins left="0.19685039370078741" right="0.19685039370078741" top="1.3779527559055118" bottom="1.9685039370078741" header="0.31496062992125984" footer="0.31496062992125984"/>
      <pageSetup paperSize="9" scale="63" orientation="portrait" r:id="rId5"/>
      <headerFooter>
        <oddHeader>&amp;L&amp;G&amp;C&amp;"-,Bold"&amp;14Shenfield High School Leadership Overview: 
A2 Headline Figures&amp;R&amp;"-,Bold"&amp;14Year Group: 13
Date: April 2017</oddHeader>
        <oddFooter>&amp;C&amp;"-,Bold"&amp;14&amp;A</oddFooter>
      </headerFooter>
    </customSheetView>
    <customSheetView guid="{28CC27B9-3E42-479E-AC50-83F1923619EE}" fitToPage="1" printArea="1" hiddenRows="1" view="pageBreakPreview">
      <selection activeCell="B1" sqref="B1:B1048576"/>
      <pageMargins left="0.23622047244094491" right="0.23622047244094491" top="0.35433070866141736" bottom="0.35433070866141736" header="0.31496062992125984" footer="0.31496062992125984"/>
      <pageSetup paperSize="9" scale="97" orientation="portrait" r:id="rId6"/>
    </customSheetView>
  </customSheetViews>
  <pageMargins left="0.23622047244094491" right="0.23622047244094491" top="0.35433070866141736" bottom="0.35433070866141736" header="0.31496062992125984" footer="0.31496062992125984"/>
  <pageSetup paperSize="9" scale="76" orientation="portrait" r:id="rId7"/>
  <drawing r:id="rId8"/>
  <legacyDrawing r:id="rId9"/>
  <legacyDrawingHF r:id="rId1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C75"/>
  <sheetViews>
    <sheetView zoomScale="85" zoomScaleNormal="85" zoomScaleSheetLayoutView="100" workbookViewId="0">
      <pane xSplit="1" topLeftCell="B1" activePane="topRight" state="frozen"/>
      <selection activeCell="A2" sqref="A2"/>
      <selection pane="topRight" activeCell="AQ1" sqref="AQ1:AQ1048576"/>
    </sheetView>
  </sheetViews>
  <sheetFormatPr defaultRowHeight="15" x14ac:dyDescent="0.25"/>
  <cols>
    <col min="1" max="1" width="28" style="31" customWidth="1"/>
    <col min="2" max="2" width="8.7109375" style="31" customWidth="1"/>
    <col min="3" max="3" width="6.85546875" style="204" bestFit="1" customWidth="1"/>
    <col min="4" max="4" width="8.5703125" style="31" bestFit="1" customWidth="1"/>
    <col min="5" max="5" width="8.5703125" style="216" customWidth="1"/>
    <col min="6" max="6" width="6.85546875" style="31" bestFit="1" customWidth="1"/>
    <col min="7" max="7" width="7.28515625" style="31" bestFit="1" customWidth="1"/>
    <col min="8" max="8" width="7.28515625" style="216" customWidth="1"/>
    <col min="9" max="9" width="7.140625" style="216" hidden="1" customWidth="1"/>
    <col min="10" max="10" width="6.7109375" style="204" customWidth="1"/>
    <col min="11" max="11" width="8.5703125" style="31" bestFit="1" customWidth="1"/>
    <col min="12" max="12" width="8.5703125" style="216" customWidth="1"/>
    <col min="13" max="13" width="6.85546875" bestFit="1" customWidth="1"/>
    <col min="14" max="14" width="7.28515625" bestFit="1" customWidth="1"/>
    <col min="15" max="15" width="7.28515625" style="216" customWidth="1"/>
    <col min="16" max="16" width="7.5703125" style="216" hidden="1" customWidth="1"/>
    <col min="17" max="17" width="7.5703125" style="204" customWidth="1"/>
    <col min="18" max="18" width="8.5703125" style="41" bestFit="1" customWidth="1"/>
    <col min="19" max="19" width="8.5703125" style="41" customWidth="1"/>
    <col min="20" max="20" width="6.85546875" bestFit="1" customWidth="1"/>
    <col min="21" max="21" width="7.28515625" bestFit="1" customWidth="1"/>
    <col min="22" max="22" width="7.28515625" style="216" customWidth="1"/>
    <col min="23" max="23" width="7.7109375" style="216" hidden="1" customWidth="1"/>
    <col min="24" max="24" width="7.7109375" style="204" customWidth="1"/>
    <col min="25" max="25" width="8.7109375" style="31" customWidth="1"/>
    <col min="26" max="26" width="8.7109375" style="216" customWidth="1"/>
    <col min="27" max="27" width="7.28515625" bestFit="1" customWidth="1"/>
    <col min="28" max="28" width="6.42578125" customWidth="1"/>
    <col min="29" max="29" width="6.42578125" style="216" customWidth="1"/>
    <col min="30" max="30" width="6.42578125" style="216" hidden="1" customWidth="1"/>
    <col min="31" max="31" width="6.7109375" style="204" customWidth="1"/>
    <col min="32" max="32" width="7.85546875" style="31" customWidth="1"/>
    <col min="33" max="33" width="7.85546875" style="216" customWidth="1"/>
    <col min="34" max="34" width="6.85546875" bestFit="1" customWidth="1"/>
    <col min="35" max="35" width="6.28515625" customWidth="1"/>
    <col min="36" max="36" width="6.28515625" style="216" customWidth="1"/>
    <col min="37" max="37" width="6.42578125" style="216" hidden="1" customWidth="1"/>
    <col min="38" max="38" width="7" style="204" customWidth="1"/>
    <col min="39" max="39" width="7" style="216" customWidth="1"/>
    <col min="40" max="40" width="7.7109375" customWidth="1"/>
    <col min="41" max="41" width="6.28515625" customWidth="1"/>
    <col min="42" max="42" width="6.28515625" style="216" customWidth="1"/>
    <col min="43" max="43" width="6.7109375" style="31" hidden="1" customWidth="1"/>
    <col min="44" max="44" width="7.7109375" customWidth="1"/>
    <col min="45" max="51" width="9.140625" customWidth="1"/>
  </cols>
  <sheetData>
    <row r="1" spans="1:55" ht="57" hidden="1" customHeight="1" thickBot="1" x14ac:dyDescent="0.3">
      <c r="A1" s="60" t="s">
        <v>27</v>
      </c>
      <c r="B1" s="61"/>
      <c r="C1" s="210"/>
      <c r="D1" s="61"/>
      <c r="E1" s="210"/>
      <c r="F1" s="61"/>
      <c r="G1" s="61"/>
      <c r="H1" s="210"/>
      <c r="I1" s="210"/>
      <c r="J1" s="210"/>
      <c r="K1" s="62"/>
      <c r="L1" s="62"/>
      <c r="M1" s="61"/>
      <c r="N1" s="61"/>
      <c r="O1" s="210"/>
      <c r="P1" s="210"/>
      <c r="Q1" s="210"/>
      <c r="R1" s="62"/>
      <c r="S1" s="62"/>
      <c r="T1" s="61"/>
      <c r="U1" s="61"/>
      <c r="V1" s="210"/>
      <c r="W1" s="210"/>
      <c r="X1" s="210"/>
      <c r="Y1" s="61"/>
      <c r="Z1" s="210"/>
      <c r="AA1" s="63"/>
      <c r="AB1" s="47" t="s">
        <v>0</v>
      </c>
      <c r="AC1" s="207"/>
      <c r="AD1" s="207"/>
      <c r="AE1" s="207"/>
      <c r="AF1" s="149"/>
      <c r="AG1" s="149"/>
      <c r="AH1" s="47" t="s">
        <v>1</v>
      </c>
      <c r="AI1" s="48"/>
      <c r="AJ1" s="207"/>
      <c r="AK1" s="211"/>
      <c r="AL1" s="211"/>
      <c r="AM1" s="211"/>
      <c r="AN1" s="64"/>
      <c r="AO1" s="64"/>
      <c r="AP1" s="64"/>
      <c r="AQ1" s="64"/>
      <c r="AR1" s="65"/>
    </row>
    <row r="2" spans="1:55" ht="19.5" customHeight="1" thickBot="1" x14ac:dyDescent="0.3">
      <c r="A2" s="8"/>
      <c r="B2" s="57"/>
      <c r="C2" s="282" t="s">
        <v>93</v>
      </c>
      <c r="D2" s="277"/>
      <c r="E2" s="277"/>
      <c r="F2" s="277"/>
      <c r="G2" s="277"/>
      <c r="H2" s="283"/>
      <c r="I2" s="283"/>
      <c r="J2" s="277" t="s">
        <v>46</v>
      </c>
      <c r="K2" s="277"/>
      <c r="L2" s="277"/>
      <c r="M2" s="277"/>
      <c r="N2" s="277"/>
      <c r="O2" s="277"/>
      <c r="P2" s="277"/>
      <c r="Q2" s="277" t="s">
        <v>45</v>
      </c>
      <c r="R2" s="277"/>
      <c r="S2" s="277"/>
      <c r="T2" s="277"/>
      <c r="U2" s="277"/>
      <c r="V2" s="277"/>
      <c r="W2" s="277"/>
      <c r="X2" s="277" t="s">
        <v>48</v>
      </c>
      <c r="Y2" s="277"/>
      <c r="Z2" s="277"/>
      <c r="AA2" s="277"/>
      <c r="AB2" s="277"/>
      <c r="AC2" s="277"/>
      <c r="AD2" s="277"/>
      <c r="AE2" s="277" t="s">
        <v>47</v>
      </c>
      <c r="AF2" s="277"/>
      <c r="AG2" s="277"/>
      <c r="AH2" s="277"/>
      <c r="AI2" s="277"/>
      <c r="AJ2" s="277"/>
      <c r="AK2" s="277"/>
      <c r="AL2" s="277" t="s">
        <v>2</v>
      </c>
      <c r="AM2" s="277"/>
      <c r="AN2" s="277"/>
      <c r="AO2" s="277"/>
      <c r="AP2" s="277"/>
      <c r="AQ2" s="278"/>
      <c r="AR2" s="2"/>
    </row>
    <row r="3" spans="1:55" ht="39" thickBot="1" x14ac:dyDescent="0.3">
      <c r="A3" s="58" t="s">
        <v>102</v>
      </c>
      <c r="B3" s="148" t="s">
        <v>3</v>
      </c>
      <c r="C3" s="186" t="s">
        <v>120</v>
      </c>
      <c r="D3" s="171" t="s">
        <v>121</v>
      </c>
      <c r="E3" s="171" t="s">
        <v>167</v>
      </c>
      <c r="F3" s="172" t="s">
        <v>125</v>
      </c>
      <c r="G3" s="243" t="s">
        <v>126</v>
      </c>
      <c r="H3" s="246" t="s">
        <v>152</v>
      </c>
      <c r="I3" s="175" t="s">
        <v>151</v>
      </c>
      <c r="J3" s="171" t="s">
        <v>120</v>
      </c>
      <c r="K3" s="171" t="s">
        <v>121</v>
      </c>
      <c r="L3" s="171" t="s">
        <v>167</v>
      </c>
      <c r="M3" s="172" t="s">
        <v>125</v>
      </c>
      <c r="N3" s="243" t="s">
        <v>126</v>
      </c>
      <c r="O3" s="251" t="s">
        <v>152</v>
      </c>
      <c r="P3" s="245" t="s">
        <v>151</v>
      </c>
      <c r="Q3" s="186" t="s">
        <v>120</v>
      </c>
      <c r="R3" s="171" t="s">
        <v>121</v>
      </c>
      <c r="S3" s="171" t="s">
        <v>167</v>
      </c>
      <c r="T3" s="172" t="s">
        <v>125</v>
      </c>
      <c r="U3" s="172" t="s">
        <v>126</v>
      </c>
      <c r="V3" s="251" t="s">
        <v>152</v>
      </c>
      <c r="W3" s="245" t="s">
        <v>151</v>
      </c>
      <c r="X3" s="186" t="s">
        <v>120</v>
      </c>
      <c r="Y3" s="171" t="s">
        <v>121</v>
      </c>
      <c r="Z3" s="171" t="s">
        <v>167</v>
      </c>
      <c r="AA3" s="172" t="s">
        <v>125</v>
      </c>
      <c r="AB3" s="172" t="s">
        <v>126</v>
      </c>
      <c r="AC3" s="251" t="s">
        <v>152</v>
      </c>
      <c r="AD3" s="245" t="s">
        <v>151</v>
      </c>
      <c r="AE3" s="186" t="s">
        <v>120</v>
      </c>
      <c r="AF3" s="171" t="s">
        <v>121</v>
      </c>
      <c r="AG3" s="171" t="s">
        <v>167</v>
      </c>
      <c r="AH3" s="172" t="s">
        <v>125</v>
      </c>
      <c r="AI3" s="172" t="s">
        <v>126</v>
      </c>
      <c r="AJ3" s="251" t="s">
        <v>152</v>
      </c>
      <c r="AK3" s="245" t="s">
        <v>151</v>
      </c>
      <c r="AL3" s="186" t="s">
        <v>122</v>
      </c>
      <c r="AM3" s="273" t="s">
        <v>167</v>
      </c>
      <c r="AN3" s="171" t="s">
        <v>125</v>
      </c>
      <c r="AO3" s="172" t="s">
        <v>126</v>
      </c>
      <c r="AP3" s="251" t="s">
        <v>152</v>
      </c>
      <c r="AQ3" s="245" t="s">
        <v>151</v>
      </c>
      <c r="AR3" s="17"/>
      <c r="AS3" s="31"/>
      <c r="AT3" s="31"/>
    </row>
    <row r="4" spans="1:55" x14ac:dyDescent="0.25">
      <c r="A4" s="19" t="s">
        <v>4</v>
      </c>
      <c r="B4" s="229">
        <v>5</v>
      </c>
      <c r="C4" s="203">
        <v>27.9</v>
      </c>
      <c r="D4" s="189">
        <v>83.33</v>
      </c>
      <c r="E4" s="189">
        <v>25</v>
      </c>
      <c r="F4" s="183">
        <v>50</v>
      </c>
      <c r="G4" s="183">
        <v>75</v>
      </c>
      <c r="H4" s="244">
        <v>20</v>
      </c>
      <c r="I4" s="244"/>
      <c r="J4" s="203">
        <v>60.4</v>
      </c>
      <c r="K4" s="189">
        <v>100</v>
      </c>
      <c r="L4" s="189">
        <v>75</v>
      </c>
      <c r="M4" s="183">
        <v>100</v>
      </c>
      <c r="N4" s="183">
        <v>100</v>
      </c>
      <c r="O4" s="244">
        <v>60</v>
      </c>
      <c r="P4" s="244"/>
      <c r="Q4" s="203">
        <v>84.6</v>
      </c>
      <c r="R4" s="189">
        <v>100</v>
      </c>
      <c r="S4" s="189">
        <v>100</v>
      </c>
      <c r="T4" s="183">
        <v>100</v>
      </c>
      <c r="U4" s="183">
        <v>100</v>
      </c>
      <c r="V4" s="244">
        <v>80</v>
      </c>
      <c r="W4" s="244"/>
      <c r="X4" s="203">
        <v>95.3</v>
      </c>
      <c r="Y4" s="189">
        <v>100</v>
      </c>
      <c r="Z4" s="189">
        <v>100</v>
      </c>
      <c r="AA4" s="183">
        <v>100</v>
      </c>
      <c r="AB4" s="183">
        <v>100</v>
      </c>
      <c r="AC4" s="244">
        <v>100</v>
      </c>
      <c r="AD4" s="244"/>
      <c r="AE4" s="203">
        <v>98.8</v>
      </c>
      <c r="AF4" s="189">
        <v>100</v>
      </c>
      <c r="AG4" s="189">
        <v>100</v>
      </c>
      <c r="AH4" s="183">
        <v>100</v>
      </c>
      <c r="AI4" s="183">
        <v>100</v>
      </c>
      <c r="AJ4" s="244">
        <v>100</v>
      </c>
      <c r="AK4" s="244"/>
      <c r="AL4" s="203">
        <v>55</v>
      </c>
      <c r="AM4" s="272">
        <v>40</v>
      </c>
      <c r="AN4" s="182">
        <v>47.5</v>
      </c>
      <c r="AO4" s="183">
        <v>50</v>
      </c>
      <c r="AP4" s="244">
        <v>36</v>
      </c>
      <c r="AQ4" s="244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</row>
    <row r="5" spans="1:55" x14ac:dyDescent="0.25">
      <c r="A5" s="4" t="s">
        <v>5</v>
      </c>
      <c r="B5" s="230">
        <v>16</v>
      </c>
      <c r="C5" s="202">
        <v>24.3</v>
      </c>
      <c r="D5" s="212">
        <v>13.33</v>
      </c>
      <c r="E5" s="212">
        <v>9.09</v>
      </c>
      <c r="F5" s="209">
        <v>33.33</v>
      </c>
      <c r="G5" s="209">
        <v>50</v>
      </c>
      <c r="H5" s="235" t="s">
        <v>142</v>
      </c>
      <c r="I5" s="235"/>
      <c r="J5" s="202">
        <v>44.7</v>
      </c>
      <c r="K5" s="212">
        <v>33.33</v>
      </c>
      <c r="L5" s="212">
        <v>45.45</v>
      </c>
      <c r="M5" s="209">
        <v>75</v>
      </c>
      <c r="N5" s="209">
        <v>70</v>
      </c>
      <c r="O5" s="235">
        <v>18.75</v>
      </c>
      <c r="P5" s="235"/>
      <c r="Q5" s="202">
        <v>67</v>
      </c>
      <c r="R5" s="212">
        <v>53.33</v>
      </c>
      <c r="S5" s="212">
        <v>72.73</v>
      </c>
      <c r="T5" s="209">
        <v>83.33</v>
      </c>
      <c r="U5" s="209">
        <v>90</v>
      </c>
      <c r="V5" s="235">
        <v>50</v>
      </c>
      <c r="W5" s="235"/>
      <c r="X5" s="202">
        <v>85.7</v>
      </c>
      <c r="Y5" s="212">
        <v>80</v>
      </c>
      <c r="Z5" s="212">
        <v>90.91</v>
      </c>
      <c r="AA5" s="209">
        <v>100</v>
      </c>
      <c r="AB5" s="209">
        <v>100</v>
      </c>
      <c r="AC5" s="235">
        <v>87.5</v>
      </c>
      <c r="AD5" s="235"/>
      <c r="AE5" s="202">
        <v>96</v>
      </c>
      <c r="AF5" s="212">
        <v>100</v>
      </c>
      <c r="AG5" s="212">
        <v>100</v>
      </c>
      <c r="AH5" s="209">
        <v>100</v>
      </c>
      <c r="AI5" s="209">
        <v>100</v>
      </c>
      <c r="AJ5" s="235">
        <v>100</v>
      </c>
      <c r="AK5" s="235"/>
      <c r="AL5" s="202">
        <v>28</v>
      </c>
      <c r="AM5" s="212">
        <v>31.82</v>
      </c>
      <c r="AN5" s="176">
        <v>39.17</v>
      </c>
      <c r="AO5" s="209">
        <v>43</v>
      </c>
      <c r="AP5" s="235">
        <v>25.63</v>
      </c>
      <c r="AQ5" s="235"/>
      <c r="AR5" s="31"/>
      <c r="AS5" s="31"/>
      <c r="AT5" s="31"/>
    </row>
    <row r="6" spans="1:55" x14ac:dyDescent="0.25">
      <c r="A6" s="4" t="s">
        <v>6</v>
      </c>
      <c r="B6" s="230">
        <v>39</v>
      </c>
      <c r="C6" s="202">
        <v>14.9</v>
      </c>
      <c r="D6" s="212">
        <v>19.510000000000002</v>
      </c>
      <c r="E6" s="212">
        <v>2.38</v>
      </c>
      <c r="F6" s="209">
        <v>23.81</v>
      </c>
      <c r="G6" s="209">
        <v>27.91</v>
      </c>
      <c r="H6" s="235">
        <v>5.13</v>
      </c>
      <c r="I6" s="235"/>
      <c r="J6" s="202">
        <v>44.2</v>
      </c>
      <c r="K6" s="212">
        <v>68.290000000000006</v>
      </c>
      <c r="L6" s="212">
        <v>19.05</v>
      </c>
      <c r="M6" s="209">
        <v>57.14</v>
      </c>
      <c r="N6" s="209">
        <v>65.12</v>
      </c>
      <c r="O6" s="235">
        <v>33.33</v>
      </c>
      <c r="P6" s="235"/>
      <c r="Q6" s="202">
        <v>74.2</v>
      </c>
      <c r="R6" s="212">
        <v>92.68</v>
      </c>
      <c r="S6" s="212">
        <v>40.479999999999997</v>
      </c>
      <c r="T6" s="209">
        <v>90.48</v>
      </c>
      <c r="U6" s="209">
        <v>93.02</v>
      </c>
      <c r="V6" s="235">
        <v>64.099999999999994</v>
      </c>
      <c r="W6" s="235"/>
      <c r="X6" s="202">
        <v>91.5</v>
      </c>
      <c r="Y6" s="212">
        <v>97.56</v>
      </c>
      <c r="Z6" s="212">
        <v>71.430000000000007</v>
      </c>
      <c r="AA6" s="209">
        <v>100</v>
      </c>
      <c r="AB6" s="209">
        <v>97.67</v>
      </c>
      <c r="AC6" s="235">
        <v>87.18</v>
      </c>
      <c r="AD6" s="235"/>
      <c r="AE6" s="202">
        <v>97.8</v>
      </c>
      <c r="AF6" s="212">
        <v>97.56</v>
      </c>
      <c r="AG6" s="212">
        <v>97.62</v>
      </c>
      <c r="AH6" s="209">
        <v>100</v>
      </c>
      <c r="AI6" s="209">
        <v>100</v>
      </c>
      <c r="AJ6" s="235">
        <v>100</v>
      </c>
      <c r="AK6" s="235"/>
      <c r="AL6" s="202">
        <v>38.049999999999997</v>
      </c>
      <c r="AM6" s="212">
        <v>23.1</v>
      </c>
      <c r="AN6" s="177">
        <v>37.86</v>
      </c>
      <c r="AO6" s="209">
        <v>39.299999999999997</v>
      </c>
      <c r="AP6" s="235">
        <v>29.23</v>
      </c>
      <c r="AQ6" s="235"/>
      <c r="AR6" s="31"/>
      <c r="AS6" s="31"/>
      <c r="AT6" s="31"/>
    </row>
    <row r="7" spans="1:55" x14ac:dyDescent="0.25">
      <c r="A7" s="4" t="s">
        <v>7</v>
      </c>
      <c r="B7" s="230">
        <v>10</v>
      </c>
      <c r="C7" s="202">
        <v>29</v>
      </c>
      <c r="D7" s="212">
        <v>0</v>
      </c>
      <c r="E7" s="212">
        <v>28.57</v>
      </c>
      <c r="F7" s="209">
        <v>14.29</v>
      </c>
      <c r="G7" s="209">
        <v>50</v>
      </c>
      <c r="H7" s="235">
        <v>10</v>
      </c>
      <c r="I7" s="235"/>
      <c r="J7" s="202">
        <v>51.9</v>
      </c>
      <c r="K7" s="212">
        <v>50</v>
      </c>
      <c r="L7" s="212">
        <v>57.14</v>
      </c>
      <c r="M7" s="209">
        <v>57.14</v>
      </c>
      <c r="N7" s="209">
        <v>83.33</v>
      </c>
      <c r="O7" s="235">
        <v>20</v>
      </c>
      <c r="P7" s="235"/>
      <c r="Q7" s="202">
        <v>71.8</v>
      </c>
      <c r="R7" s="212">
        <v>50</v>
      </c>
      <c r="S7" s="212">
        <v>85.71</v>
      </c>
      <c r="T7" s="209">
        <v>100</v>
      </c>
      <c r="U7" s="209">
        <v>100</v>
      </c>
      <c r="V7" s="235">
        <v>60</v>
      </c>
      <c r="W7" s="235"/>
      <c r="X7" s="202">
        <v>86.9</v>
      </c>
      <c r="Y7" s="212">
        <v>75</v>
      </c>
      <c r="Z7" s="212">
        <v>100</v>
      </c>
      <c r="AA7" s="209">
        <v>100</v>
      </c>
      <c r="AB7" s="209">
        <v>100</v>
      </c>
      <c r="AC7" s="235">
        <v>90</v>
      </c>
      <c r="AD7" s="235"/>
      <c r="AE7" s="202">
        <v>96</v>
      </c>
      <c r="AF7" s="212">
        <v>100</v>
      </c>
      <c r="AG7" s="212">
        <v>100</v>
      </c>
      <c r="AH7" s="209">
        <v>100</v>
      </c>
      <c r="AI7" s="209">
        <v>100</v>
      </c>
      <c r="AJ7" s="235">
        <v>100</v>
      </c>
      <c r="AK7" s="235"/>
      <c r="AL7" s="202">
        <v>27.5</v>
      </c>
      <c r="AM7" s="212">
        <v>38.57</v>
      </c>
      <c r="AN7" s="177">
        <v>38.57</v>
      </c>
      <c r="AO7" s="209">
        <v>45</v>
      </c>
      <c r="AP7" s="235">
        <v>28</v>
      </c>
      <c r="AQ7" s="235"/>
      <c r="AR7" s="31"/>
      <c r="AS7" s="31"/>
      <c r="AT7" s="31"/>
    </row>
    <row r="8" spans="1:55" x14ac:dyDescent="0.25">
      <c r="A8" s="4" t="s">
        <v>55</v>
      </c>
      <c r="B8" s="230">
        <v>32</v>
      </c>
      <c r="C8" s="202">
        <v>29.8</v>
      </c>
      <c r="D8" s="212">
        <v>35.29</v>
      </c>
      <c r="E8" s="212">
        <v>0</v>
      </c>
      <c r="F8" s="209">
        <v>30</v>
      </c>
      <c r="G8" s="209">
        <v>37.5</v>
      </c>
      <c r="H8" s="235">
        <v>9.3800000000000008</v>
      </c>
      <c r="I8" s="235"/>
      <c r="J8" s="202">
        <v>58.4</v>
      </c>
      <c r="K8" s="212">
        <v>88.24</v>
      </c>
      <c r="L8" s="212">
        <v>5.26</v>
      </c>
      <c r="M8" s="209">
        <v>80</v>
      </c>
      <c r="N8" s="209">
        <v>75</v>
      </c>
      <c r="O8" s="235">
        <v>18.75</v>
      </c>
      <c r="P8" s="235"/>
      <c r="Q8" s="202">
        <v>81.2</v>
      </c>
      <c r="R8" s="212">
        <v>100</v>
      </c>
      <c r="S8" s="212">
        <v>42.11</v>
      </c>
      <c r="T8" s="209">
        <v>95</v>
      </c>
      <c r="U8" s="209">
        <v>100</v>
      </c>
      <c r="V8" s="266">
        <v>53.1</v>
      </c>
      <c r="W8" s="235"/>
      <c r="X8" s="202">
        <v>93.8</v>
      </c>
      <c r="Y8" s="212">
        <v>100</v>
      </c>
      <c r="Z8" s="212">
        <v>78.95</v>
      </c>
      <c r="AA8" s="209">
        <v>100</v>
      </c>
      <c r="AB8" s="209">
        <v>100</v>
      </c>
      <c r="AC8" s="235">
        <v>84.38</v>
      </c>
      <c r="AD8" s="235"/>
      <c r="AE8" s="202">
        <v>98.3</v>
      </c>
      <c r="AF8" s="212">
        <v>100</v>
      </c>
      <c r="AG8" s="212">
        <v>100</v>
      </c>
      <c r="AH8" s="209">
        <v>100</v>
      </c>
      <c r="AI8" s="209">
        <v>100</v>
      </c>
      <c r="AJ8" s="235">
        <v>100</v>
      </c>
      <c r="AK8" s="235"/>
      <c r="AL8" s="202">
        <v>42.94</v>
      </c>
      <c r="AM8" s="212">
        <v>22.63</v>
      </c>
      <c r="AN8" s="177">
        <v>41</v>
      </c>
      <c r="AO8" s="209">
        <v>42.08</v>
      </c>
      <c r="AP8" s="266">
        <v>26.56</v>
      </c>
      <c r="AQ8" s="235"/>
      <c r="AR8" s="31"/>
      <c r="AS8" s="31"/>
      <c r="AT8" s="31"/>
    </row>
    <row r="9" spans="1:55" x14ac:dyDescent="0.25">
      <c r="A9" s="110" t="s">
        <v>8</v>
      </c>
      <c r="B9" s="231">
        <v>16</v>
      </c>
      <c r="C9" s="202">
        <v>11.6</v>
      </c>
      <c r="D9" s="212">
        <v>18.75</v>
      </c>
      <c r="E9" s="212">
        <v>0</v>
      </c>
      <c r="F9" s="209">
        <v>37.5</v>
      </c>
      <c r="G9" s="209">
        <v>26.67</v>
      </c>
      <c r="H9" s="235">
        <v>37.5</v>
      </c>
      <c r="I9" s="235"/>
      <c r="J9" s="202">
        <v>43</v>
      </c>
      <c r="K9" s="212">
        <v>50</v>
      </c>
      <c r="L9" s="212">
        <v>31.25</v>
      </c>
      <c r="M9" s="209">
        <v>87.5</v>
      </c>
      <c r="N9" s="209">
        <v>93.33</v>
      </c>
      <c r="O9" s="235">
        <v>75</v>
      </c>
      <c r="P9" s="235"/>
      <c r="Q9" s="202">
        <v>79.3</v>
      </c>
      <c r="R9" s="212">
        <v>87.5</v>
      </c>
      <c r="S9" s="212">
        <v>75</v>
      </c>
      <c r="T9" s="209">
        <v>100</v>
      </c>
      <c r="U9" s="209">
        <v>100</v>
      </c>
      <c r="V9" s="235">
        <v>93.75</v>
      </c>
      <c r="W9" s="235"/>
      <c r="X9" s="202">
        <v>96.2</v>
      </c>
      <c r="Y9" s="212">
        <v>87.5</v>
      </c>
      <c r="Z9" s="212">
        <v>100</v>
      </c>
      <c r="AA9" s="209">
        <v>100</v>
      </c>
      <c r="AB9" s="209">
        <v>100</v>
      </c>
      <c r="AC9" s="235">
        <v>93.75</v>
      </c>
      <c r="AD9" s="235"/>
      <c r="AE9" s="202">
        <v>99.4</v>
      </c>
      <c r="AF9" s="212">
        <v>100</v>
      </c>
      <c r="AG9" s="212">
        <v>100</v>
      </c>
      <c r="AH9" s="209">
        <v>100</v>
      </c>
      <c r="AI9" s="209">
        <v>100</v>
      </c>
      <c r="AJ9" s="235">
        <v>100</v>
      </c>
      <c r="AK9" s="235"/>
      <c r="AL9" s="202">
        <v>35</v>
      </c>
      <c r="AM9" s="212">
        <v>30.63</v>
      </c>
      <c r="AN9" s="177">
        <v>43.75</v>
      </c>
      <c r="AO9" s="209">
        <v>42</v>
      </c>
      <c r="AP9" s="235">
        <v>40.630000000000003</v>
      </c>
      <c r="AQ9" s="235"/>
      <c r="AR9" s="31"/>
      <c r="AS9" s="31"/>
      <c r="AT9" s="31"/>
    </row>
    <row r="10" spans="1:55" x14ac:dyDescent="0.25">
      <c r="A10" s="110" t="s">
        <v>9</v>
      </c>
      <c r="B10" s="231">
        <v>10</v>
      </c>
      <c r="C10" s="202">
        <v>25.3</v>
      </c>
      <c r="D10" s="212">
        <v>22.22</v>
      </c>
      <c r="E10" s="212">
        <v>13.33</v>
      </c>
      <c r="F10" s="209">
        <v>26.67</v>
      </c>
      <c r="G10" s="209">
        <v>50</v>
      </c>
      <c r="H10" s="235">
        <v>20</v>
      </c>
      <c r="I10" s="235"/>
      <c r="J10" s="202">
        <v>53.8</v>
      </c>
      <c r="K10" s="212">
        <v>44.44</v>
      </c>
      <c r="L10" s="212">
        <v>53.33</v>
      </c>
      <c r="M10" s="209">
        <v>53.33</v>
      </c>
      <c r="N10" s="209">
        <v>87.5</v>
      </c>
      <c r="O10" s="235">
        <v>60</v>
      </c>
      <c r="P10" s="235"/>
      <c r="Q10" s="202">
        <v>80.400000000000006</v>
      </c>
      <c r="R10" s="212">
        <v>77.78</v>
      </c>
      <c r="S10" s="212">
        <v>80</v>
      </c>
      <c r="T10" s="209">
        <v>86.67</v>
      </c>
      <c r="U10" s="209">
        <v>100</v>
      </c>
      <c r="V10" s="235">
        <v>80</v>
      </c>
      <c r="W10" s="235"/>
      <c r="X10" s="202">
        <v>95.4</v>
      </c>
      <c r="Y10" s="212">
        <v>100</v>
      </c>
      <c r="Z10" s="212">
        <v>100</v>
      </c>
      <c r="AA10" s="209">
        <v>100</v>
      </c>
      <c r="AB10" s="209">
        <v>100</v>
      </c>
      <c r="AC10" s="235">
        <v>90</v>
      </c>
      <c r="AD10" s="235"/>
      <c r="AE10" s="202">
        <v>99.3</v>
      </c>
      <c r="AF10" s="212">
        <v>100</v>
      </c>
      <c r="AG10" s="212">
        <v>100</v>
      </c>
      <c r="AH10" s="209">
        <v>100</v>
      </c>
      <c r="AI10" s="209">
        <v>100</v>
      </c>
      <c r="AJ10" s="235">
        <v>100</v>
      </c>
      <c r="AK10" s="235"/>
      <c r="AL10" s="202">
        <v>34.44</v>
      </c>
      <c r="AM10" s="212">
        <v>36</v>
      </c>
      <c r="AN10" s="177">
        <v>38</v>
      </c>
      <c r="AO10" s="209">
        <v>47.5</v>
      </c>
      <c r="AP10" s="235">
        <v>35</v>
      </c>
      <c r="AQ10" s="235"/>
      <c r="AR10" s="31"/>
      <c r="AS10" s="31"/>
      <c r="AT10" s="31"/>
    </row>
    <row r="11" spans="1:55" x14ac:dyDescent="0.25">
      <c r="A11" s="110" t="s">
        <v>16</v>
      </c>
      <c r="B11" s="231">
        <v>12</v>
      </c>
      <c r="C11" s="202">
        <v>10.7</v>
      </c>
      <c r="D11" s="212">
        <v>11.11</v>
      </c>
      <c r="E11" s="212">
        <v>0</v>
      </c>
      <c r="F11" s="209">
        <v>16.670000000000002</v>
      </c>
      <c r="G11" s="209">
        <v>25</v>
      </c>
      <c r="H11" s="235">
        <v>16.670000000000002</v>
      </c>
      <c r="I11" s="235"/>
      <c r="J11" s="202">
        <v>44.3</v>
      </c>
      <c r="K11" s="212">
        <v>55.56</v>
      </c>
      <c r="L11" s="212">
        <v>50</v>
      </c>
      <c r="M11" s="209">
        <v>66.67</v>
      </c>
      <c r="N11" s="209">
        <v>66.67</v>
      </c>
      <c r="O11" s="235">
        <v>41.67</v>
      </c>
      <c r="P11" s="235"/>
      <c r="Q11" s="202">
        <v>80.2</v>
      </c>
      <c r="R11" s="212">
        <v>100</v>
      </c>
      <c r="S11" s="212">
        <v>100</v>
      </c>
      <c r="T11" s="209">
        <v>100</v>
      </c>
      <c r="U11" s="209">
        <v>91.67</v>
      </c>
      <c r="V11" s="235">
        <v>83.33</v>
      </c>
      <c r="W11" s="235"/>
      <c r="X11" s="202">
        <v>95.7</v>
      </c>
      <c r="Y11" s="212">
        <v>100</v>
      </c>
      <c r="Z11" s="212">
        <v>100</v>
      </c>
      <c r="AA11" s="209">
        <v>100</v>
      </c>
      <c r="AB11" s="209">
        <v>100</v>
      </c>
      <c r="AC11" s="235">
        <v>83.33</v>
      </c>
      <c r="AD11" s="235"/>
      <c r="AE11" s="202">
        <v>99</v>
      </c>
      <c r="AF11" s="212">
        <v>100</v>
      </c>
      <c r="AG11" s="212">
        <v>100</v>
      </c>
      <c r="AH11" s="209">
        <v>100</v>
      </c>
      <c r="AI11" s="209">
        <v>100</v>
      </c>
      <c r="AJ11" s="235">
        <v>100</v>
      </c>
      <c r="AK11" s="235"/>
      <c r="AL11" s="202">
        <v>37.78</v>
      </c>
      <c r="AM11" s="212">
        <v>35</v>
      </c>
      <c r="AN11" s="177">
        <v>38.33</v>
      </c>
      <c r="AO11" s="209">
        <v>38.33</v>
      </c>
      <c r="AP11" s="235">
        <v>32.5</v>
      </c>
      <c r="AQ11" s="235"/>
      <c r="AR11" s="31"/>
      <c r="AS11" s="31"/>
      <c r="AT11" s="31"/>
    </row>
    <row r="12" spans="1:55" x14ac:dyDescent="0.25">
      <c r="A12" s="110" t="s">
        <v>10</v>
      </c>
      <c r="B12" s="231">
        <v>16</v>
      </c>
      <c r="C12" s="202">
        <v>24.2</v>
      </c>
      <c r="D12" s="212">
        <v>10</v>
      </c>
      <c r="E12" s="212">
        <v>11.11</v>
      </c>
      <c r="F12" s="209">
        <v>33.33</v>
      </c>
      <c r="G12" s="209">
        <v>40</v>
      </c>
      <c r="H12" s="235" t="s">
        <v>142</v>
      </c>
      <c r="I12" s="235"/>
      <c r="J12" s="202">
        <v>53.3</v>
      </c>
      <c r="K12" s="212">
        <v>60</v>
      </c>
      <c r="L12" s="212">
        <v>22.22</v>
      </c>
      <c r="M12" s="209">
        <v>88.89</v>
      </c>
      <c r="N12" s="209">
        <v>80</v>
      </c>
      <c r="O12" s="235">
        <v>18.75</v>
      </c>
      <c r="P12" s="235"/>
      <c r="Q12" s="202">
        <v>79.599999999999994</v>
      </c>
      <c r="R12" s="212">
        <v>90</v>
      </c>
      <c r="S12" s="212">
        <v>77.78</v>
      </c>
      <c r="T12" s="209">
        <v>100</v>
      </c>
      <c r="U12" s="209">
        <v>100</v>
      </c>
      <c r="V12" s="235">
        <v>50</v>
      </c>
      <c r="W12" s="235"/>
      <c r="X12" s="202">
        <v>94.1</v>
      </c>
      <c r="Y12" s="212">
        <v>100</v>
      </c>
      <c r="Z12" s="212">
        <v>88.89</v>
      </c>
      <c r="AA12" s="209">
        <v>100</v>
      </c>
      <c r="AB12" s="209">
        <v>100</v>
      </c>
      <c r="AC12" s="235">
        <v>81.25</v>
      </c>
      <c r="AD12" s="235"/>
      <c r="AE12" s="202">
        <v>98.7</v>
      </c>
      <c r="AF12" s="212">
        <v>100</v>
      </c>
      <c r="AG12" s="212">
        <v>100</v>
      </c>
      <c r="AH12" s="209">
        <v>100</v>
      </c>
      <c r="AI12" s="209">
        <v>100</v>
      </c>
      <c r="AJ12" s="235">
        <v>93.75</v>
      </c>
      <c r="AK12" s="235"/>
      <c r="AL12" s="202">
        <v>36</v>
      </c>
      <c r="AM12" s="212">
        <v>30</v>
      </c>
      <c r="AN12" s="177">
        <v>43.33</v>
      </c>
      <c r="AO12" s="209">
        <v>44</v>
      </c>
      <c r="AP12" s="235">
        <v>24.38</v>
      </c>
      <c r="AQ12" s="235"/>
      <c r="AR12" s="31"/>
      <c r="AS12" s="31"/>
      <c r="AT12" s="31"/>
    </row>
    <row r="13" spans="1:55" x14ac:dyDescent="0.25">
      <c r="A13" s="110" t="s">
        <v>11</v>
      </c>
      <c r="B13" s="231">
        <v>22</v>
      </c>
      <c r="C13" s="202">
        <v>23.4</v>
      </c>
      <c r="D13" s="212">
        <v>23.81</v>
      </c>
      <c r="E13" s="212">
        <v>9.09</v>
      </c>
      <c r="F13" s="209">
        <v>27.27</v>
      </c>
      <c r="G13" s="209">
        <v>54.55</v>
      </c>
      <c r="H13" s="235">
        <v>22.73</v>
      </c>
      <c r="I13" s="235"/>
      <c r="J13" s="202">
        <v>54.2</v>
      </c>
      <c r="K13" s="212">
        <v>38.1</v>
      </c>
      <c r="L13" s="212">
        <v>54.55</v>
      </c>
      <c r="M13" s="209">
        <v>63.64</v>
      </c>
      <c r="N13" s="209">
        <v>81.819999999999993</v>
      </c>
      <c r="O13" s="235">
        <v>50</v>
      </c>
      <c r="P13" s="235"/>
      <c r="Q13" s="202">
        <v>80.8</v>
      </c>
      <c r="R13" s="212">
        <v>76.19</v>
      </c>
      <c r="S13" s="212">
        <v>90.91</v>
      </c>
      <c r="T13" s="209">
        <v>86.36</v>
      </c>
      <c r="U13" s="209">
        <v>81.819999999999993</v>
      </c>
      <c r="V13" s="235">
        <v>86.36</v>
      </c>
      <c r="W13" s="235"/>
      <c r="X13" s="202">
        <v>94.7</v>
      </c>
      <c r="Y13" s="212">
        <v>100</v>
      </c>
      <c r="Z13" s="212">
        <v>100</v>
      </c>
      <c r="AA13" s="209">
        <v>100</v>
      </c>
      <c r="AB13" s="209">
        <v>100</v>
      </c>
      <c r="AC13" s="235">
        <v>86.36</v>
      </c>
      <c r="AD13" s="235"/>
      <c r="AE13" s="202">
        <v>98.9</v>
      </c>
      <c r="AF13" s="212">
        <v>100</v>
      </c>
      <c r="AG13" s="212">
        <v>100</v>
      </c>
      <c r="AH13" s="209">
        <v>100</v>
      </c>
      <c r="AI13" s="209">
        <v>100</v>
      </c>
      <c r="AJ13" s="235">
        <v>100</v>
      </c>
      <c r="AK13" s="235"/>
      <c r="AL13" s="202">
        <v>34.29</v>
      </c>
      <c r="AM13" s="212">
        <v>35.450000000000003</v>
      </c>
      <c r="AN13" s="177">
        <v>38.18</v>
      </c>
      <c r="AO13" s="209">
        <v>45.45</v>
      </c>
      <c r="AP13" s="235">
        <v>35.450000000000003</v>
      </c>
      <c r="AQ13" s="235"/>
      <c r="AR13" s="31"/>
      <c r="AS13" s="31"/>
      <c r="AT13" s="31"/>
    </row>
    <row r="14" spans="1:55" x14ac:dyDescent="0.25">
      <c r="A14" s="111" t="s">
        <v>19</v>
      </c>
      <c r="B14" s="232">
        <v>17</v>
      </c>
      <c r="C14" s="201">
        <v>16.7</v>
      </c>
      <c r="D14" s="209">
        <v>38.1</v>
      </c>
      <c r="E14" s="209">
        <v>5.88</v>
      </c>
      <c r="F14" s="209">
        <v>47.06</v>
      </c>
      <c r="G14" s="209">
        <v>50</v>
      </c>
      <c r="H14" s="235" t="s">
        <v>142</v>
      </c>
      <c r="I14" s="235"/>
      <c r="J14" s="201">
        <v>40.200000000000003</v>
      </c>
      <c r="K14" s="209">
        <v>47.62</v>
      </c>
      <c r="L14" s="209">
        <v>35.29</v>
      </c>
      <c r="M14" s="209">
        <v>88.24</v>
      </c>
      <c r="N14" s="209">
        <v>83.33</v>
      </c>
      <c r="O14" s="235">
        <v>11.76</v>
      </c>
      <c r="P14" s="235"/>
      <c r="Q14" s="201">
        <v>67.099999999999994</v>
      </c>
      <c r="R14" s="209">
        <v>90.48</v>
      </c>
      <c r="S14" s="209">
        <v>58.82</v>
      </c>
      <c r="T14" s="209">
        <v>100</v>
      </c>
      <c r="U14" s="209">
        <v>94.44</v>
      </c>
      <c r="V14" s="235">
        <v>29.41</v>
      </c>
      <c r="W14" s="235"/>
      <c r="X14" s="201">
        <v>86.1</v>
      </c>
      <c r="Y14" s="209">
        <v>95.24</v>
      </c>
      <c r="Z14" s="209">
        <v>82.35</v>
      </c>
      <c r="AA14" s="209">
        <v>100</v>
      </c>
      <c r="AB14" s="209">
        <v>100</v>
      </c>
      <c r="AC14" s="235">
        <v>47.06</v>
      </c>
      <c r="AD14" s="235"/>
      <c r="AE14" s="201">
        <v>95.7</v>
      </c>
      <c r="AF14" s="209">
        <v>100</v>
      </c>
      <c r="AG14" s="209">
        <v>100</v>
      </c>
      <c r="AH14" s="209">
        <v>100</v>
      </c>
      <c r="AI14" s="209">
        <v>100</v>
      </c>
      <c r="AJ14" s="235">
        <v>82.35</v>
      </c>
      <c r="AK14" s="235"/>
      <c r="AL14" s="201">
        <v>37.619999999999997</v>
      </c>
      <c r="AM14" s="209">
        <v>28.24</v>
      </c>
      <c r="AN14" s="179">
        <v>45.29</v>
      </c>
      <c r="AO14" s="209">
        <v>44.44</v>
      </c>
      <c r="AP14" s="235">
        <v>17.059999999999999</v>
      </c>
      <c r="AQ14" s="235"/>
      <c r="AR14" s="31"/>
      <c r="AS14" s="31"/>
      <c r="AT14" s="31"/>
    </row>
    <row r="15" spans="1:55" x14ac:dyDescent="0.25">
      <c r="A15" s="110" t="s">
        <v>12</v>
      </c>
      <c r="B15" s="231">
        <v>19</v>
      </c>
      <c r="C15" s="201">
        <v>41.4</v>
      </c>
      <c r="D15" s="209">
        <v>19.05</v>
      </c>
      <c r="E15" s="209">
        <v>8.33</v>
      </c>
      <c r="F15" s="209">
        <v>20.83</v>
      </c>
      <c r="G15" s="209">
        <v>25</v>
      </c>
      <c r="H15" s="235">
        <v>15.79</v>
      </c>
      <c r="I15" s="235"/>
      <c r="J15" s="201">
        <v>59.2</v>
      </c>
      <c r="K15" s="209">
        <v>23.81</v>
      </c>
      <c r="L15" s="209">
        <v>16.670000000000002</v>
      </c>
      <c r="M15" s="209">
        <v>33.33</v>
      </c>
      <c r="N15" s="209">
        <v>40</v>
      </c>
      <c r="O15" s="235">
        <v>31.58</v>
      </c>
      <c r="P15" s="235"/>
      <c r="Q15" s="201">
        <v>75.599999999999994</v>
      </c>
      <c r="R15" s="209">
        <v>52.38</v>
      </c>
      <c r="S15" s="209">
        <v>45.83</v>
      </c>
      <c r="T15" s="209">
        <v>66.67</v>
      </c>
      <c r="U15" s="209">
        <v>70</v>
      </c>
      <c r="V15" s="235">
        <v>36.840000000000003</v>
      </c>
      <c r="W15" s="235"/>
      <c r="X15" s="201">
        <v>88.9</v>
      </c>
      <c r="Y15" s="209">
        <v>80.95</v>
      </c>
      <c r="Z15" s="209">
        <v>75</v>
      </c>
      <c r="AA15" s="209">
        <v>83.33</v>
      </c>
      <c r="AB15" s="209">
        <v>85</v>
      </c>
      <c r="AC15" s="235">
        <v>42.11</v>
      </c>
      <c r="AD15" s="235"/>
      <c r="AE15" s="201">
        <v>97</v>
      </c>
      <c r="AF15" s="209">
        <v>100</v>
      </c>
      <c r="AG15" s="209">
        <v>95.83</v>
      </c>
      <c r="AH15" s="209">
        <v>100</v>
      </c>
      <c r="AI15" s="209">
        <v>100</v>
      </c>
      <c r="AJ15" s="235">
        <v>84.21</v>
      </c>
      <c r="AK15" s="235"/>
      <c r="AL15" s="201">
        <v>28.1</v>
      </c>
      <c r="AM15" s="209">
        <v>24.58</v>
      </c>
      <c r="AN15" s="178">
        <v>31.25</v>
      </c>
      <c r="AO15" s="209">
        <v>33</v>
      </c>
      <c r="AP15" s="235">
        <v>21.05</v>
      </c>
      <c r="AQ15" s="235"/>
      <c r="AR15" s="31"/>
      <c r="AS15" s="31"/>
      <c r="AT15" s="31"/>
    </row>
    <row r="16" spans="1:55" x14ac:dyDescent="0.25">
      <c r="A16" s="110" t="s">
        <v>13</v>
      </c>
      <c r="B16" s="231">
        <v>25</v>
      </c>
      <c r="C16" s="202">
        <v>10.7</v>
      </c>
      <c r="D16" s="212">
        <v>22.86</v>
      </c>
      <c r="E16" s="212">
        <v>8.33</v>
      </c>
      <c r="F16" s="209">
        <v>23.68</v>
      </c>
      <c r="G16" s="209">
        <v>23.68</v>
      </c>
      <c r="H16" s="235">
        <v>36</v>
      </c>
      <c r="I16" s="235"/>
      <c r="J16" s="202">
        <v>44.3</v>
      </c>
      <c r="K16" s="212">
        <v>65.709999999999994</v>
      </c>
      <c r="L16" s="212">
        <v>27.78</v>
      </c>
      <c r="M16" s="209">
        <v>71.05</v>
      </c>
      <c r="N16" s="209">
        <v>71.05</v>
      </c>
      <c r="O16" s="235">
        <v>72</v>
      </c>
      <c r="P16" s="235"/>
      <c r="Q16" s="202">
        <v>80.2</v>
      </c>
      <c r="R16" s="212">
        <v>91.43</v>
      </c>
      <c r="S16" s="212">
        <v>61.11</v>
      </c>
      <c r="T16" s="209">
        <v>100</v>
      </c>
      <c r="U16" s="209">
        <v>94.74</v>
      </c>
      <c r="V16" s="235">
        <v>96</v>
      </c>
      <c r="W16" s="235"/>
      <c r="X16" s="202">
        <v>95.7</v>
      </c>
      <c r="Y16" s="212">
        <v>100</v>
      </c>
      <c r="Z16" s="212">
        <v>88.89</v>
      </c>
      <c r="AA16" s="209">
        <v>100</v>
      </c>
      <c r="AB16" s="209">
        <v>100</v>
      </c>
      <c r="AC16" s="235">
        <v>100</v>
      </c>
      <c r="AD16" s="235"/>
      <c r="AE16" s="202">
        <v>99</v>
      </c>
      <c r="AF16" s="212">
        <v>100</v>
      </c>
      <c r="AG16" s="212">
        <v>100</v>
      </c>
      <c r="AH16" s="209">
        <v>100</v>
      </c>
      <c r="AI16" s="209">
        <v>100</v>
      </c>
      <c r="AJ16" s="235">
        <v>100</v>
      </c>
      <c r="AK16" s="235"/>
      <c r="AL16" s="202">
        <v>38.57</v>
      </c>
      <c r="AM16" s="212">
        <v>28.61</v>
      </c>
      <c r="AN16" s="177">
        <v>40</v>
      </c>
      <c r="AO16" s="209">
        <v>39.21</v>
      </c>
      <c r="AP16" s="235">
        <v>41.6</v>
      </c>
      <c r="AQ16" s="235"/>
      <c r="AR16" s="31"/>
      <c r="AS16" s="31"/>
      <c r="AT16" s="31"/>
    </row>
    <row r="17" spans="1:50" x14ac:dyDescent="0.25">
      <c r="A17" s="110" t="s">
        <v>50</v>
      </c>
      <c r="B17" s="231">
        <v>4</v>
      </c>
      <c r="C17" s="201">
        <v>20</v>
      </c>
      <c r="D17" s="209">
        <v>0</v>
      </c>
      <c r="E17" s="209">
        <v>0</v>
      </c>
      <c r="F17" s="209">
        <v>14.29</v>
      </c>
      <c r="G17" s="209">
        <v>0</v>
      </c>
      <c r="H17" s="235" t="s">
        <v>142</v>
      </c>
      <c r="I17" s="235"/>
      <c r="J17" s="201">
        <v>47.1</v>
      </c>
      <c r="K17" s="209">
        <v>25</v>
      </c>
      <c r="L17" s="209">
        <v>0</v>
      </c>
      <c r="M17" s="209">
        <v>57.14</v>
      </c>
      <c r="N17" s="209">
        <v>50</v>
      </c>
      <c r="O17" s="235">
        <v>25</v>
      </c>
      <c r="P17" s="235"/>
      <c r="Q17" s="201">
        <v>74.099999999999994</v>
      </c>
      <c r="R17" s="209">
        <v>100</v>
      </c>
      <c r="S17" s="209">
        <v>71.430000000000007</v>
      </c>
      <c r="T17" s="209">
        <v>71.430000000000007</v>
      </c>
      <c r="U17" s="209">
        <v>100</v>
      </c>
      <c r="V17" s="235">
        <v>75</v>
      </c>
      <c r="W17" s="235"/>
      <c r="X17" s="201">
        <v>91.2</v>
      </c>
      <c r="Y17" s="209">
        <v>100</v>
      </c>
      <c r="Z17" s="209">
        <v>71.430000000000007</v>
      </c>
      <c r="AA17" s="209">
        <v>85.71</v>
      </c>
      <c r="AB17" s="209">
        <v>100</v>
      </c>
      <c r="AC17" s="235">
        <v>75</v>
      </c>
      <c r="AD17" s="235"/>
      <c r="AE17" s="201">
        <v>98</v>
      </c>
      <c r="AF17" s="209">
        <v>100</v>
      </c>
      <c r="AG17" s="209">
        <v>85.71</v>
      </c>
      <c r="AH17" s="209">
        <v>100</v>
      </c>
      <c r="AI17" s="209">
        <v>100</v>
      </c>
      <c r="AJ17" s="235">
        <v>100</v>
      </c>
      <c r="AK17" s="235"/>
      <c r="AL17" s="201">
        <v>32.5</v>
      </c>
      <c r="AM17" s="209">
        <v>22.86</v>
      </c>
      <c r="AN17" s="178">
        <v>32.86</v>
      </c>
      <c r="AO17" s="209">
        <v>35</v>
      </c>
      <c r="AP17" s="235">
        <v>27.5</v>
      </c>
      <c r="AQ17" s="235"/>
      <c r="AR17" s="31"/>
      <c r="AS17" s="31"/>
      <c r="AT17" s="31"/>
    </row>
    <row r="18" spans="1:50" s="216" customFormat="1" x14ac:dyDescent="0.25">
      <c r="A18" s="110" t="s">
        <v>100</v>
      </c>
      <c r="B18" s="231">
        <v>21</v>
      </c>
      <c r="C18" s="201">
        <v>16.600000000000001</v>
      </c>
      <c r="D18" s="209">
        <v>10</v>
      </c>
      <c r="E18" s="209">
        <v>18.75</v>
      </c>
      <c r="F18" s="209">
        <v>31.25</v>
      </c>
      <c r="G18" s="209">
        <v>36.36</v>
      </c>
      <c r="H18" s="235" t="s">
        <v>142</v>
      </c>
      <c r="I18" s="235"/>
      <c r="J18" s="201">
        <v>42.4</v>
      </c>
      <c r="K18" s="209">
        <v>50</v>
      </c>
      <c r="L18" s="209">
        <v>31.25</v>
      </c>
      <c r="M18" s="209">
        <v>62.5</v>
      </c>
      <c r="N18" s="209">
        <v>81.819999999999993</v>
      </c>
      <c r="O18" s="235">
        <v>14.29</v>
      </c>
      <c r="P18" s="235"/>
      <c r="Q18" s="201">
        <v>69.900000000000006</v>
      </c>
      <c r="R18" s="209">
        <v>70</v>
      </c>
      <c r="S18" s="209">
        <v>50</v>
      </c>
      <c r="T18" s="209">
        <v>81.25</v>
      </c>
      <c r="U18" s="209">
        <v>90.91</v>
      </c>
      <c r="V18" s="235">
        <v>57.14</v>
      </c>
      <c r="W18" s="235"/>
      <c r="X18" s="201">
        <v>88.5</v>
      </c>
      <c r="Y18" s="209">
        <v>100</v>
      </c>
      <c r="Z18" s="209">
        <v>87.5</v>
      </c>
      <c r="AA18" s="209">
        <v>100</v>
      </c>
      <c r="AB18" s="209">
        <v>100</v>
      </c>
      <c r="AC18" s="235">
        <v>90.48</v>
      </c>
      <c r="AD18" s="235"/>
      <c r="AE18" s="201">
        <v>97.1</v>
      </c>
      <c r="AF18" s="209">
        <v>100</v>
      </c>
      <c r="AG18" s="209">
        <v>100</v>
      </c>
      <c r="AH18" s="209">
        <v>100</v>
      </c>
      <c r="AI18" s="209">
        <v>100</v>
      </c>
      <c r="AJ18" s="235">
        <v>100</v>
      </c>
      <c r="AK18" s="235"/>
      <c r="AL18" s="201">
        <v>33</v>
      </c>
      <c r="AM18" s="209">
        <v>30.63</v>
      </c>
      <c r="AN18" s="178">
        <v>39.380000000000003</v>
      </c>
      <c r="AO18" s="209">
        <v>43.64</v>
      </c>
      <c r="AP18" s="235">
        <v>26.19</v>
      </c>
      <c r="AQ18" s="235"/>
    </row>
    <row r="19" spans="1:50" s="216" customFormat="1" x14ac:dyDescent="0.25">
      <c r="A19" s="110" t="s">
        <v>14</v>
      </c>
      <c r="B19" s="231">
        <v>9</v>
      </c>
      <c r="C19" s="201">
        <v>28.1</v>
      </c>
      <c r="D19" s="209">
        <v>0</v>
      </c>
      <c r="E19" s="209">
        <v>20</v>
      </c>
      <c r="F19" s="209">
        <v>20</v>
      </c>
      <c r="G19" s="209">
        <v>40</v>
      </c>
      <c r="H19" s="235" t="s">
        <v>142</v>
      </c>
      <c r="I19" s="235"/>
      <c r="J19" s="201">
        <v>50.6</v>
      </c>
      <c r="K19" s="209">
        <v>16.7</v>
      </c>
      <c r="L19" s="209">
        <v>40</v>
      </c>
      <c r="M19" s="209">
        <v>60</v>
      </c>
      <c r="N19" s="209">
        <v>60</v>
      </c>
      <c r="O19" s="235" t="s">
        <v>142</v>
      </c>
      <c r="P19" s="235"/>
      <c r="Q19" s="201">
        <v>70.5</v>
      </c>
      <c r="R19" s="209">
        <v>33.299999999999997</v>
      </c>
      <c r="S19" s="209">
        <v>60</v>
      </c>
      <c r="T19" s="209">
        <v>60</v>
      </c>
      <c r="U19" s="209">
        <v>80</v>
      </c>
      <c r="V19" s="235">
        <v>55.56</v>
      </c>
      <c r="W19" s="235"/>
      <c r="X19" s="201">
        <v>86.1</v>
      </c>
      <c r="Y19" s="209">
        <v>66.7</v>
      </c>
      <c r="Z19" s="209">
        <v>100</v>
      </c>
      <c r="AA19" s="209">
        <v>100</v>
      </c>
      <c r="AB19" s="209">
        <v>100</v>
      </c>
      <c r="AC19" s="235">
        <v>77.78</v>
      </c>
      <c r="AD19" s="235"/>
      <c r="AE19" s="201">
        <v>65.3</v>
      </c>
      <c r="AF19" s="209">
        <v>83.3</v>
      </c>
      <c r="AG19" s="209">
        <v>100</v>
      </c>
      <c r="AH19" s="209">
        <v>100</v>
      </c>
      <c r="AI19" s="209">
        <v>100</v>
      </c>
      <c r="AJ19" s="235">
        <v>100</v>
      </c>
      <c r="AK19" s="235"/>
      <c r="AL19" s="201">
        <v>20</v>
      </c>
      <c r="AM19" s="209">
        <v>34</v>
      </c>
      <c r="AN19" s="178">
        <v>36</v>
      </c>
      <c r="AO19" s="209">
        <v>38</v>
      </c>
      <c r="AP19" s="235">
        <v>23.33</v>
      </c>
      <c r="AQ19" s="235"/>
    </row>
    <row r="20" spans="1:50" x14ac:dyDescent="0.25">
      <c r="A20" s="4" t="s">
        <v>17</v>
      </c>
      <c r="B20" s="230">
        <v>20</v>
      </c>
      <c r="C20" s="201">
        <v>17</v>
      </c>
      <c r="D20" s="209">
        <v>52.94</v>
      </c>
      <c r="E20" s="209">
        <v>18.75</v>
      </c>
      <c r="F20" s="209">
        <v>58.82</v>
      </c>
      <c r="G20" s="209">
        <v>33.33</v>
      </c>
      <c r="H20" s="235">
        <v>45</v>
      </c>
      <c r="I20" s="235"/>
      <c r="J20" s="201">
        <v>43.3</v>
      </c>
      <c r="K20" s="209">
        <v>94.12</v>
      </c>
      <c r="L20" s="209">
        <v>56.25</v>
      </c>
      <c r="M20" s="209">
        <v>76.47</v>
      </c>
      <c r="N20" s="209">
        <v>86.67</v>
      </c>
      <c r="O20" s="235">
        <v>65</v>
      </c>
      <c r="P20" s="235"/>
      <c r="Q20" s="201">
        <v>71</v>
      </c>
      <c r="R20" s="209">
        <v>100</v>
      </c>
      <c r="S20" s="209">
        <v>75</v>
      </c>
      <c r="T20" s="209">
        <v>100</v>
      </c>
      <c r="U20" s="209">
        <v>86.67</v>
      </c>
      <c r="V20" s="235">
        <v>85</v>
      </c>
      <c r="W20" s="235"/>
      <c r="X20" s="201">
        <v>88.8</v>
      </c>
      <c r="Y20" s="209">
        <v>100</v>
      </c>
      <c r="Z20" s="209">
        <v>81.25</v>
      </c>
      <c r="AA20" s="209">
        <v>100</v>
      </c>
      <c r="AB20" s="209">
        <v>100</v>
      </c>
      <c r="AC20" s="235">
        <v>85</v>
      </c>
      <c r="AD20" s="235"/>
      <c r="AE20" s="201">
        <v>97.1</v>
      </c>
      <c r="AF20" s="209">
        <v>100</v>
      </c>
      <c r="AG20" s="209">
        <v>93.75</v>
      </c>
      <c r="AH20" s="209">
        <v>100</v>
      </c>
      <c r="AI20" s="209">
        <v>100</v>
      </c>
      <c r="AJ20" s="235">
        <v>95</v>
      </c>
      <c r="AK20" s="235"/>
      <c r="AL20" s="201">
        <v>45.29</v>
      </c>
      <c r="AM20" s="209">
        <v>33.130000000000003</v>
      </c>
      <c r="AN20" s="178">
        <v>45.29</v>
      </c>
      <c r="AO20" s="209">
        <v>42.67</v>
      </c>
      <c r="AP20" s="235">
        <v>39.5</v>
      </c>
      <c r="AQ20" s="235"/>
      <c r="AR20" s="31"/>
      <c r="AS20" s="31"/>
      <c r="AT20" s="31"/>
    </row>
    <row r="21" spans="1:50" s="31" customFormat="1" x14ac:dyDescent="0.25">
      <c r="A21" s="4" t="s">
        <v>18</v>
      </c>
      <c r="B21" s="230">
        <v>38</v>
      </c>
      <c r="C21" s="201">
        <v>18.5</v>
      </c>
      <c r="D21" s="209">
        <v>32.35</v>
      </c>
      <c r="E21" s="209">
        <v>16.670000000000002</v>
      </c>
      <c r="F21" s="209">
        <v>36.11</v>
      </c>
      <c r="G21" s="209">
        <v>40</v>
      </c>
      <c r="H21" s="235">
        <v>18.420000000000002</v>
      </c>
      <c r="I21" s="235"/>
      <c r="J21" s="201">
        <v>47.5</v>
      </c>
      <c r="K21" s="209">
        <v>52.94</v>
      </c>
      <c r="L21" s="209">
        <v>44.44</v>
      </c>
      <c r="M21" s="209">
        <v>69.44</v>
      </c>
      <c r="N21" s="209">
        <v>72</v>
      </c>
      <c r="O21" s="235">
        <v>34.21</v>
      </c>
      <c r="P21" s="235"/>
      <c r="Q21" s="201">
        <v>76.400000000000006</v>
      </c>
      <c r="R21" s="209">
        <v>88.24</v>
      </c>
      <c r="S21" s="209">
        <v>72.22</v>
      </c>
      <c r="T21" s="209">
        <v>86.11</v>
      </c>
      <c r="U21" s="209">
        <v>92</v>
      </c>
      <c r="V21" s="235">
        <v>60.53</v>
      </c>
      <c r="W21" s="235"/>
      <c r="X21" s="201">
        <v>92.5</v>
      </c>
      <c r="Y21" s="209">
        <v>94.12</v>
      </c>
      <c r="Z21" s="209">
        <v>86.11</v>
      </c>
      <c r="AA21" s="209">
        <v>100</v>
      </c>
      <c r="AB21" s="209">
        <v>100</v>
      </c>
      <c r="AC21" s="235">
        <v>76.319999999999993</v>
      </c>
      <c r="AD21" s="235"/>
      <c r="AE21" s="201">
        <v>97.8</v>
      </c>
      <c r="AF21" s="209">
        <v>97.06</v>
      </c>
      <c r="AG21" s="209">
        <v>91.67</v>
      </c>
      <c r="AH21" s="209">
        <v>100</v>
      </c>
      <c r="AI21" s="209">
        <v>100</v>
      </c>
      <c r="AJ21" s="235">
        <v>92.11</v>
      </c>
      <c r="AK21" s="235"/>
      <c r="AL21" s="201">
        <v>37.65</v>
      </c>
      <c r="AM21" s="209">
        <v>31.67</v>
      </c>
      <c r="AN21" s="178">
        <v>40.28</v>
      </c>
      <c r="AO21" s="209">
        <v>42</v>
      </c>
      <c r="AP21" s="235">
        <v>28.68</v>
      </c>
      <c r="AQ21" s="235"/>
    </row>
    <row r="22" spans="1:50" s="31" customFormat="1" x14ac:dyDescent="0.25">
      <c r="A22" s="97" t="s">
        <v>107</v>
      </c>
      <c r="B22" s="233">
        <v>4</v>
      </c>
      <c r="C22" s="201">
        <v>35.4</v>
      </c>
      <c r="D22" s="209">
        <v>0</v>
      </c>
      <c r="E22" s="209">
        <v>0</v>
      </c>
      <c r="F22" s="209">
        <v>66.67</v>
      </c>
      <c r="G22" s="209">
        <v>28.57</v>
      </c>
      <c r="H22" s="235" t="s">
        <v>142</v>
      </c>
      <c r="I22" s="235"/>
      <c r="J22" s="201">
        <v>64.2</v>
      </c>
      <c r="K22" s="209">
        <v>0</v>
      </c>
      <c r="L22" s="209">
        <v>0</v>
      </c>
      <c r="M22" s="209">
        <v>66.67</v>
      </c>
      <c r="N22" s="209">
        <v>57.14</v>
      </c>
      <c r="O22" s="235" t="s">
        <v>142</v>
      </c>
      <c r="P22" s="235"/>
      <c r="Q22" s="201">
        <v>84.9</v>
      </c>
      <c r="R22" s="209">
        <v>0</v>
      </c>
      <c r="S22" s="209">
        <v>33.33</v>
      </c>
      <c r="T22" s="209">
        <v>100</v>
      </c>
      <c r="U22" s="209">
        <v>71.430000000000007</v>
      </c>
      <c r="V22" s="235" t="s">
        <v>142</v>
      </c>
      <c r="W22" s="235"/>
      <c r="X22" s="201">
        <v>95.4</v>
      </c>
      <c r="Y22" s="209">
        <v>0</v>
      </c>
      <c r="Z22" s="209">
        <v>100</v>
      </c>
      <c r="AA22" s="209">
        <v>100</v>
      </c>
      <c r="AB22" s="209">
        <v>100</v>
      </c>
      <c r="AC22" s="235" t="s">
        <v>142</v>
      </c>
      <c r="AD22" s="235"/>
      <c r="AE22" s="201">
        <v>99.1</v>
      </c>
      <c r="AF22" s="209">
        <v>100</v>
      </c>
      <c r="AG22" s="209">
        <v>100</v>
      </c>
      <c r="AH22" s="209">
        <v>100</v>
      </c>
      <c r="AI22" s="209">
        <v>100</v>
      </c>
      <c r="AJ22" s="235">
        <v>75</v>
      </c>
      <c r="AK22" s="235"/>
      <c r="AL22" s="201">
        <v>10</v>
      </c>
      <c r="AM22" s="209">
        <v>23.33</v>
      </c>
      <c r="AN22" s="180">
        <v>43.33</v>
      </c>
      <c r="AO22" s="209">
        <v>38.57</v>
      </c>
      <c r="AP22" s="235">
        <v>7.5</v>
      </c>
      <c r="AQ22" s="235"/>
    </row>
    <row r="23" spans="1:50" s="31" customFormat="1" ht="15.75" thickBot="1" x14ac:dyDescent="0.3">
      <c r="A23" s="38" t="s">
        <v>101</v>
      </c>
      <c r="B23" s="234">
        <v>13</v>
      </c>
      <c r="C23" s="200">
        <v>18.399999999999999</v>
      </c>
      <c r="D23" s="206">
        <v>37.5</v>
      </c>
      <c r="E23" s="206" t="s">
        <v>51</v>
      </c>
      <c r="F23" s="206">
        <v>80</v>
      </c>
      <c r="G23" s="206">
        <v>71.430000000000007</v>
      </c>
      <c r="H23" s="236">
        <v>38.46</v>
      </c>
      <c r="I23" s="236"/>
      <c r="J23" s="200">
        <v>51.4</v>
      </c>
      <c r="K23" s="206">
        <v>87.5</v>
      </c>
      <c r="L23" s="206" t="s">
        <v>51</v>
      </c>
      <c r="M23" s="206">
        <v>80</v>
      </c>
      <c r="N23" s="206">
        <v>85.71</v>
      </c>
      <c r="O23" s="236">
        <v>69.23</v>
      </c>
      <c r="P23" s="236"/>
      <c r="Q23" s="200">
        <v>81.599999999999994</v>
      </c>
      <c r="R23" s="206">
        <v>100</v>
      </c>
      <c r="S23" s="206" t="s">
        <v>51</v>
      </c>
      <c r="T23" s="206">
        <v>100</v>
      </c>
      <c r="U23" s="206">
        <v>100</v>
      </c>
      <c r="V23" s="236">
        <v>84.62</v>
      </c>
      <c r="W23" s="236"/>
      <c r="X23" s="200">
        <v>95.5</v>
      </c>
      <c r="Y23" s="206">
        <v>100</v>
      </c>
      <c r="Z23" s="206" t="s">
        <v>51</v>
      </c>
      <c r="AA23" s="206">
        <v>100</v>
      </c>
      <c r="AB23" s="206">
        <v>100</v>
      </c>
      <c r="AC23" s="236">
        <v>84.62</v>
      </c>
      <c r="AD23" s="236"/>
      <c r="AE23" s="200">
        <v>99.3</v>
      </c>
      <c r="AF23" s="206">
        <v>100</v>
      </c>
      <c r="AG23" s="206" t="s">
        <v>51</v>
      </c>
      <c r="AH23" s="206">
        <v>100</v>
      </c>
      <c r="AI23" s="206">
        <v>100</v>
      </c>
      <c r="AJ23" s="236">
        <v>100</v>
      </c>
      <c r="AK23" s="236"/>
      <c r="AL23" s="200">
        <v>45</v>
      </c>
      <c r="AM23" s="206" t="s">
        <v>51</v>
      </c>
      <c r="AN23" s="181">
        <v>52</v>
      </c>
      <c r="AO23" s="206">
        <v>51.43</v>
      </c>
      <c r="AP23" s="236">
        <v>39.229999999999997</v>
      </c>
      <c r="AQ23" s="236"/>
    </row>
    <row r="24" spans="1:50" ht="15.75" thickBot="1" x14ac:dyDescent="0.3">
      <c r="A24"/>
      <c r="B24"/>
      <c r="D24"/>
      <c r="F24"/>
      <c r="G24"/>
      <c r="K24" s="41"/>
      <c r="L24" s="41"/>
      <c r="AO24" s="31"/>
      <c r="AR24" s="31"/>
      <c r="AS24" s="31"/>
      <c r="AT24" s="31"/>
      <c r="AU24" s="31"/>
    </row>
    <row r="25" spans="1:50" ht="19.5" customHeight="1" thickBot="1" x14ac:dyDescent="0.3">
      <c r="A25" s="8"/>
      <c r="B25" s="57"/>
      <c r="C25" s="282" t="s">
        <v>15</v>
      </c>
      <c r="D25" s="277"/>
      <c r="E25" s="277"/>
      <c r="F25" s="277"/>
      <c r="G25" s="277"/>
      <c r="H25" s="277"/>
      <c r="I25" s="277"/>
      <c r="J25" s="277" t="s">
        <v>49</v>
      </c>
      <c r="K25" s="277"/>
      <c r="L25" s="277"/>
      <c r="M25" s="277"/>
      <c r="N25" s="277"/>
      <c r="O25" s="277"/>
      <c r="P25" s="277"/>
      <c r="Q25" s="277" t="s">
        <v>31</v>
      </c>
      <c r="R25" s="277"/>
      <c r="S25" s="277"/>
      <c r="T25" s="277"/>
      <c r="U25" s="277"/>
      <c r="V25" s="277"/>
      <c r="W25" s="277"/>
      <c r="X25" s="279" t="s">
        <v>2</v>
      </c>
      <c r="Y25" s="280"/>
      <c r="Z25" s="280"/>
      <c r="AA25" s="280"/>
      <c r="AB25" s="280"/>
      <c r="AC25" s="281"/>
      <c r="AD25" s="31"/>
      <c r="AE25" s="216"/>
      <c r="AF25" s="204"/>
      <c r="AH25" s="150"/>
      <c r="AI25" s="31"/>
      <c r="AK25" s="31"/>
      <c r="AL25" s="216"/>
      <c r="AN25" s="204"/>
      <c r="AO25" s="31"/>
      <c r="AQ25" s="216"/>
      <c r="AR25" s="31"/>
      <c r="AS25" s="31"/>
      <c r="AT25" s="31"/>
      <c r="AU25" s="31"/>
    </row>
    <row r="26" spans="1:50" ht="51.75" customHeight="1" thickBot="1" x14ac:dyDescent="0.3">
      <c r="A26" s="169" t="s">
        <v>95</v>
      </c>
      <c r="B26" s="170" t="s">
        <v>3</v>
      </c>
      <c r="C26" s="186" t="s">
        <v>120</v>
      </c>
      <c r="D26" s="172" t="s">
        <v>121</v>
      </c>
      <c r="E26" s="171" t="s">
        <v>167</v>
      </c>
      <c r="F26" s="172" t="s">
        <v>125</v>
      </c>
      <c r="G26" s="172" t="s">
        <v>126</v>
      </c>
      <c r="H26" s="246" t="s">
        <v>150</v>
      </c>
      <c r="I26" s="175" t="s">
        <v>151</v>
      </c>
      <c r="J26" s="186" t="s">
        <v>120</v>
      </c>
      <c r="K26" s="172" t="s">
        <v>121</v>
      </c>
      <c r="L26" s="171" t="s">
        <v>167</v>
      </c>
      <c r="M26" s="172" t="s">
        <v>125</v>
      </c>
      <c r="N26" s="172" t="s">
        <v>126</v>
      </c>
      <c r="O26" s="246" t="s">
        <v>150</v>
      </c>
      <c r="P26" s="175" t="s">
        <v>151</v>
      </c>
      <c r="Q26" s="186" t="s">
        <v>120</v>
      </c>
      <c r="R26" s="172" t="s">
        <v>121</v>
      </c>
      <c r="S26" s="171" t="s">
        <v>167</v>
      </c>
      <c r="T26" s="172" t="s">
        <v>125</v>
      </c>
      <c r="U26" s="172" t="s">
        <v>126</v>
      </c>
      <c r="V26" s="246" t="s">
        <v>150</v>
      </c>
      <c r="W26" s="175" t="s">
        <v>151</v>
      </c>
      <c r="X26" s="186" t="s">
        <v>121</v>
      </c>
      <c r="Y26" s="171" t="s">
        <v>167</v>
      </c>
      <c r="Z26" s="172" t="s">
        <v>125</v>
      </c>
      <c r="AA26" s="172" t="s">
        <v>126</v>
      </c>
      <c r="AB26" s="246" t="s">
        <v>150</v>
      </c>
      <c r="AC26" s="175" t="s">
        <v>151</v>
      </c>
      <c r="AD26" s="31"/>
      <c r="AE26" s="216"/>
      <c r="AF26" s="216"/>
      <c r="AH26" s="150"/>
      <c r="AI26" s="216"/>
      <c r="AL26" s="216"/>
      <c r="AN26" s="216"/>
      <c r="AO26" s="216"/>
      <c r="AQ26" s="216"/>
      <c r="AR26" s="216"/>
      <c r="AS26" s="216"/>
      <c r="AT26" s="216"/>
      <c r="AU26" s="216"/>
      <c r="AV26" s="204"/>
      <c r="AW26" s="204"/>
      <c r="AX26" s="204"/>
    </row>
    <row r="27" spans="1:50" x14ac:dyDescent="0.25">
      <c r="A27" s="114" t="s">
        <v>96</v>
      </c>
      <c r="B27" s="187">
        <v>13</v>
      </c>
      <c r="C27" s="214">
        <v>38.200000000000003</v>
      </c>
      <c r="D27" s="214">
        <v>83.3</v>
      </c>
      <c r="E27" s="269">
        <v>84.44</v>
      </c>
      <c r="F27" s="190">
        <v>77.777777777777786</v>
      </c>
      <c r="G27" s="190">
        <v>91.1</v>
      </c>
      <c r="H27" s="247">
        <v>92.31</v>
      </c>
      <c r="I27" s="173"/>
      <c r="J27" s="214">
        <v>74</v>
      </c>
      <c r="K27" s="214">
        <v>100</v>
      </c>
      <c r="L27" s="269">
        <v>100</v>
      </c>
      <c r="M27" s="190">
        <v>97.77</v>
      </c>
      <c r="N27" s="190">
        <v>100</v>
      </c>
      <c r="O27" s="247">
        <v>100</v>
      </c>
      <c r="P27" s="173"/>
      <c r="Q27" s="214">
        <v>97.9</v>
      </c>
      <c r="R27" s="214">
        <v>100</v>
      </c>
      <c r="S27" s="269">
        <v>100</v>
      </c>
      <c r="T27" s="190">
        <v>100</v>
      </c>
      <c r="U27" s="190">
        <v>100</v>
      </c>
      <c r="V27" s="247">
        <v>100</v>
      </c>
      <c r="W27" s="173"/>
      <c r="X27" s="223">
        <v>113.1</v>
      </c>
      <c r="Y27" s="274">
        <v>111.33</v>
      </c>
      <c r="Z27" s="214">
        <v>114.67</v>
      </c>
      <c r="AA27" s="190">
        <v>115.3</v>
      </c>
      <c r="AB27" s="247">
        <v>115.38</v>
      </c>
      <c r="AC27" s="173"/>
      <c r="AD27" s="31"/>
      <c r="AE27" s="216"/>
      <c r="AF27" s="216"/>
      <c r="AH27" s="216"/>
      <c r="AI27" s="216"/>
      <c r="AL27" s="216"/>
      <c r="AN27" s="216"/>
      <c r="AO27" s="216"/>
      <c r="AQ27" s="216"/>
      <c r="AR27" s="216"/>
      <c r="AS27" s="216"/>
      <c r="AT27" s="216"/>
      <c r="AU27" s="216"/>
      <c r="AV27" s="204"/>
      <c r="AW27" s="204"/>
      <c r="AX27" s="204"/>
    </row>
    <row r="28" spans="1:50" x14ac:dyDescent="0.25">
      <c r="A28" s="32" t="s">
        <v>97</v>
      </c>
      <c r="B28" s="188">
        <v>8</v>
      </c>
      <c r="C28" s="208">
        <v>42</v>
      </c>
      <c r="D28" s="208">
        <v>96.7</v>
      </c>
      <c r="E28" s="270">
        <v>85.19</v>
      </c>
      <c r="F28" s="184">
        <v>100</v>
      </c>
      <c r="G28" s="184">
        <v>95.8</v>
      </c>
      <c r="H28" s="248">
        <v>87.5</v>
      </c>
      <c r="I28" s="113"/>
      <c r="J28" s="208">
        <v>79.900000000000006</v>
      </c>
      <c r="K28" s="208">
        <v>100</v>
      </c>
      <c r="L28" s="270">
        <v>100</v>
      </c>
      <c r="M28" s="184">
        <v>100</v>
      </c>
      <c r="N28" s="184">
        <v>100</v>
      </c>
      <c r="O28" s="248">
        <v>100</v>
      </c>
      <c r="P28" s="113"/>
      <c r="Q28" s="208">
        <v>97.9</v>
      </c>
      <c r="R28" s="208">
        <v>100</v>
      </c>
      <c r="S28" s="270">
        <v>100</v>
      </c>
      <c r="T28" s="184">
        <v>100</v>
      </c>
      <c r="U28" s="184">
        <v>100</v>
      </c>
      <c r="V28" s="248">
        <v>100</v>
      </c>
      <c r="W28" s="113"/>
      <c r="X28" s="224">
        <v>123.5</v>
      </c>
      <c r="Y28" s="275">
        <v>100.56</v>
      </c>
      <c r="Z28" s="208">
        <v>121.67</v>
      </c>
      <c r="AA28" s="184">
        <v>122.5</v>
      </c>
      <c r="AB28" s="248">
        <v>108.75</v>
      </c>
      <c r="AC28" s="113"/>
      <c r="AD28" s="31"/>
      <c r="AE28" s="216"/>
      <c r="AF28" s="216"/>
      <c r="AH28" s="216"/>
      <c r="AI28" s="216"/>
      <c r="AL28" s="216"/>
      <c r="AN28" s="216"/>
      <c r="AO28" s="216"/>
      <c r="AQ28" s="216"/>
      <c r="AR28" s="216"/>
      <c r="AS28" s="216"/>
      <c r="AT28" s="216"/>
      <c r="AU28" s="216"/>
      <c r="AV28" s="204"/>
      <c r="AW28" s="204"/>
      <c r="AX28" s="204"/>
    </row>
    <row r="29" spans="1:50" x14ac:dyDescent="0.25">
      <c r="A29" s="32" t="s">
        <v>99</v>
      </c>
      <c r="B29" s="188">
        <v>12</v>
      </c>
      <c r="C29" s="208">
        <v>31</v>
      </c>
      <c r="D29" s="208">
        <v>90.5</v>
      </c>
      <c r="E29" s="270">
        <v>94.88</v>
      </c>
      <c r="F29" s="184">
        <v>86.842105263157904</v>
      </c>
      <c r="G29" s="184">
        <v>97.4</v>
      </c>
      <c r="H29" s="248">
        <v>83.33</v>
      </c>
      <c r="I29" s="113"/>
      <c r="J29" s="208">
        <v>72</v>
      </c>
      <c r="K29" s="208">
        <v>100</v>
      </c>
      <c r="L29" s="270">
        <v>100</v>
      </c>
      <c r="M29" s="184">
        <v>100</v>
      </c>
      <c r="N29" s="184">
        <v>100</v>
      </c>
      <c r="O29" s="248">
        <v>100</v>
      </c>
      <c r="P29" s="113"/>
      <c r="Q29" s="208">
        <v>97.2</v>
      </c>
      <c r="R29" s="208">
        <v>100</v>
      </c>
      <c r="S29" s="270">
        <v>100</v>
      </c>
      <c r="T29" s="184">
        <v>100</v>
      </c>
      <c r="U29" s="184">
        <v>100</v>
      </c>
      <c r="V29" s="248">
        <v>100</v>
      </c>
      <c r="W29" s="113"/>
      <c r="X29" s="224">
        <v>121.4</v>
      </c>
      <c r="Y29" s="275">
        <v>121.92</v>
      </c>
      <c r="Z29" s="208">
        <v>120</v>
      </c>
      <c r="AA29" s="184">
        <v>134.19999999999999</v>
      </c>
      <c r="AB29" s="248">
        <v>112.5</v>
      </c>
      <c r="AC29" s="113"/>
      <c r="AD29" s="31"/>
      <c r="AE29" s="216"/>
      <c r="AF29" s="216"/>
      <c r="AH29" s="216"/>
      <c r="AI29" s="216"/>
      <c r="AL29" s="216"/>
      <c r="AN29" s="216"/>
      <c r="AO29" s="216"/>
      <c r="AQ29" s="216"/>
      <c r="AR29" s="216"/>
      <c r="AS29" s="216"/>
      <c r="AT29" s="216"/>
      <c r="AU29" s="216"/>
      <c r="AV29" s="204"/>
      <c r="AW29" s="204"/>
      <c r="AX29" s="204"/>
    </row>
    <row r="30" spans="1:50" x14ac:dyDescent="0.25">
      <c r="A30" s="36" t="s">
        <v>94</v>
      </c>
      <c r="B30" s="188">
        <v>12</v>
      </c>
      <c r="C30" s="208">
        <v>35.1</v>
      </c>
      <c r="D30" s="208">
        <v>43.8</v>
      </c>
      <c r="E30" s="270">
        <v>45.45</v>
      </c>
      <c r="F30" s="184">
        <v>54.54545454545454</v>
      </c>
      <c r="G30" s="184">
        <v>45.45</v>
      </c>
      <c r="H30" s="248">
        <v>58.33</v>
      </c>
      <c r="I30" s="113"/>
      <c r="J30" s="208">
        <v>81.099999999999994</v>
      </c>
      <c r="K30" s="208">
        <v>93.8</v>
      </c>
      <c r="L30" s="270">
        <v>90.9</v>
      </c>
      <c r="M30" s="184">
        <v>100</v>
      </c>
      <c r="N30" s="184">
        <v>90.9</v>
      </c>
      <c r="O30" s="248">
        <v>100</v>
      </c>
      <c r="P30" s="113"/>
      <c r="Q30" s="208">
        <v>98.1</v>
      </c>
      <c r="R30" s="208">
        <v>100</v>
      </c>
      <c r="S30" s="270">
        <v>100</v>
      </c>
      <c r="T30" s="184">
        <v>100</v>
      </c>
      <c r="U30" s="184">
        <v>100</v>
      </c>
      <c r="V30" s="248">
        <v>100</v>
      </c>
      <c r="W30" s="113"/>
      <c r="X30" s="224">
        <v>28.75</v>
      </c>
      <c r="Y30" s="275">
        <v>28.64</v>
      </c>
      <c r="Z30" s="208">
        <v>35.909999999999997</v>
      </c>
      <c r="AA30" s="184">
        <v>31.36</v>
      </c>
      <c r="AB30" s="248">
        <v>34.58</v>
      </c>
      <c r="AC30" s="113"/>
      <c r="AD30" s="31"/>
      <c r="AE30" s="216"/>
      <c r="AF30" s="216"/>
      <c r="AH30" s="216"/>
      <c r="AI30" s="216"/>
      <c r="AL30" s="216"/>
      <c r="AN30" s="216"/>
      <c r="AO30" s="216"/>
      <c r="AQ30" s="216"/>
      <c r="AR30" s="216"/>
      <c r="AS30" s="216"/>
      <c r="AT30" s="216"/>
      <c r="AU30" s="216"/>
      <c r="AV30" s="204"/>
      <c r="AW30" s="204"/>
      <c r="AX30" s="204"/>
    </row>
    <row r="31" spans="1:50" x14ac:dyDescent="0.25">
      <c r="A31" s="32" t="s">
        <v>98</v>
      </c>
      <c r="B31" s="188">
        <v>11</v>
      </c>
      <c r="C31" s="208">
        <v>39.200000000000003</v>
      </c>
      <c r="D31" s="208">
        <v>66.7</v>
      </c>
      <c r="E31" s="270">
        <v>80</v>
      </c>
      <c r="F31" s="184">
        <v>100</v>
      </c>
      <c r="G31" s="184">
        <v>100</v>
      </c>
      <c r="H31" s="248">
        <v>90.91</v>
      </c>
      <c r="I31" s="113"/>
      <c r="J31" s="208">
        <v>82.2</v>
      </c>
      <c r="K31" s="208">
        <v>100</v>
      </c>
      <c r="L31" s="270">
        <v>100</v>
      </c>
      <c r="M31" s="184">
        <v>100</v>
      </c>
      <c r="N31" s="184">
        <v>100</v>
      </c>
      <c r="O31" s="248">
        <v>100</v>
      </c>
      <c r="P31" s="113"/>
      <c r="Q31" s="208">
        <v>98.4</v>
      </c>
      <c r="R31" s="208">
        <v>100</v>
      </c>
      <c r="S31" s="270">
        <v>100</v>
      </c>
      <c r="T31" s="184">
        <v>100</v>
      </c>
      <c r="U31" s="184">
        <v>100</v>
      </c>
      <c r="V31" s="248">
        <v>100</v>
      </c>
      <c r="W31" s="113"/>
      <c r="X31" s="224">
        <v>36.700000000000003</v>
      </c>
      <c r="Y31" s="275">
        <v>33</v>
      </c>
      <c r="Z31" s="208">
        <v>50</v>
      </c>
      <c r="AA31" s="184">
        <v>50</v>
      </c>
      <c r="AB31" s="248">
        <v>36.82</v>
      </c>
      <c r="AC31" s="113"/>
      <c r="AD31" s="31"/>
      <c r="AE31" s="216"/>
      <c r="AF31" s="216"/>
      <c r="AH31" s="216"/>
      <c r="AI31" s="216"/>
      <c r="AL31" s="216"/>
      <c r="AN31" s="216"/>
      <c r="AO31" s="216"/>
      <c r="AQ31" s="216"/>
      <c r="AR31" s="216"/>
      <c r="AS31" s="216"/>
      <c r="AT31" s="216"/>
      <c r="AU31" s="216"/>
      <c r="AV31" s="204"/>
      <c r="AW31" s="204"/>
      <c r="AX31" s="204"/>
    </row>
    <row r="32" spans="1:50" s="31" customFormat="1" x14ac:dyDescent="0.25">
      <c r="A32" s="100" t="s">
        <v>123</v>
      </c>
      <c r="B32" s="188">
        <v>3</v>
      </c>
      <c r="C32" s="208" t="s">
        <v>51</v>
      </c>
      <c r="D32" s="208">
        <v>100</v>
      </c>
      <c r="E32" s="270">
        <v>0</v>
      </c>
      <c r="F32" s="184">
        <v>0</v>
      </c>
      <c r="G32" s="184">
        <v>0</v>
      </c>
      <c r="H32" s="248">
        <v>66.67</v>
      </c>
      <c r="I32" s="113"/>
      <c r="J32" s="208" t="s">
        <v>51</v>
      </c>
      <c r="K32" s="208">
        <v>100</v>
      </c>
      <c r="L32" s="270">
        <v>75</v>
      </c>
      <c r="M32" s="184">
        <v>75</v>
      </c>
      <c r="N32" s="184">
        <v>50</v>
      </c>
      <c r="O32" s="248">
        <v>100</v>
      </c>
      <c r="P32" s="113"/>
      <c r="Q32" s="208" t="s">
        <v>51</v>
      </c>
      <c r="R32" s="208">
        <v>100</v>
      </c>
      <c r="S32" s="270">
        <v>100</v>
      </c>
      <c r="T32" s="184">
        <v>100</v>
      </c>
      <c r="U32" s="184">
        <v>100</v>
      </c>
      <c r="V32" s="248">
        <v>100</v>
      </c>
      <c r="W32" s="113"/>
      <c r="X32" s="224">
        <v>50</v>
      </c>
      <c r="Y32" s="275">
        <v>22.5</v>
      </c>
      <c r="Z32" s="208">
        <v>22.5</v>
      </c>
      <c r="AA32" s="184">
        <v>20</v>
      </c>
      <c r="AB32" s="248">
        <v>31.67</v>
      </c>
      <c r="AC32" s="113"/>
      <c r="AE32" s="216"/>
      <c r="AF32" s="216"/>
      <c r="AG32" s="216"/>
      <c r="AH32" s="216"/>
      <c r="AI32" s="216"/>
      <c r="AJ32" s="216"/>
      <c r="AK32" s="216"/>
      <c r="AL32" s="216"/>
      <c r="AM32" s="216"/>
      <c r="AN32" s="216"/>
      <c r="AO32" s="216"/>
      <c r="AP32" s="216"/>
      <c r="AQ32" s="216"/>
      <c r="AR32" s="216"/>
      <c r="AS32" s="216"/>
      <c r="AT32" s="216"/>
      <c r="AU32" s="216"/>
      <c r="AV32" s="204"/>
      <c r="AW32" s="204"/>
      <c r="AX32" s="204"/>
    </row>
    <row r="33" spans="1:50" x14ac:dyDescent="0.25">
      <c r="A33" s="32" t="s">
        <v>53</v>
      </c>
      <c r="B33" s="188">
        <v>5</v>
      </c>
      <c r="C33" s="208">
        <v>41.8</v>
      </c>
      <c r="D33" s="208">
        <v>27.3</v>
      </c>
      <c r="E33" s="270">
        <v>71.430000000000007</v>
      </c>
      <c r="F33" s="184">
        <v>57.1</v>
      </c>
      <c r="G33" s="184">
        <v>81.819999999999993</v>
      </c>
      <c r="H33" s="248">
        <v>40</v>
      </c>
      <c r="I33" s="113"/>
      <c r="J33" s="208">
        <v>81.8</v>
      </c>
      <c r="K33" s="208">
        <v>100</v>
      </c>
      <c r="L33" s="270">
        <v>100</v>
      </c>
      <c r="M33" s="184">
        <v>100</v>
      </c>
      <c r="N33" s="184">
        <v>100</v>
      </c>
      <c r="O33" s="248">
        <v>100</v>
      </c>
      <c r="P33" s="113"/>
      <c r="Q33" s="208">
        <v>97.8</v>
      </c>
      <c r="R33" s="208">
        <v>100</v>
      </c>
      <c r="S33" s="270">
        <v>100</v>
      </c>
      <c r="T33" s="184">
        <v>100</v>
      </c>
      <c r="U33" s="184">
        <v>100</v>
      </c>
      <c r="V33" s="248">
        <v>100</v>
      </c>
      <c r="W33" s="113"/>
      <c r="X33" s="224">
        <v>27.7</v>
      </c>
      <c r="Y33" s="275">
        <v>34.29</v>
      </c>
      <c r="Z33" s="208">
        <v>32.86</v>
      </c>
      <c r="AA33" s="184">
        <v>34.549999999999997</v>
      </c>
      <c r="AB33" s="248">
        <v>29</v>
      </c>
      <c r="AC33" s="113"/>
      <c r="AD33" s="31"/>
      <c r="AE33" s="216"/>
      <c r="AF33" s="216"/>
      <c r="AH33" s="216"/>
      <c r="AI33" s="216"/>
      <c r="AL33" s="216"/>
      <c r="AN33" s="216"/>
      <c r="AO33" s="216"/>
      <c r="AQ33" s="216"/>
      <c r="AR33" s="216"/>
      <c r="AS33" s="216"/>
      <c r="AT33" s="216"/>
      <c r="AU33" s="216"/>
      <c r="AV33" s="204"/>
      <c r="AW33" s="204"/>
      <c r="AX33" s="204"/>
    </row>
    <row r="34" spans="1:50" s="31" customFormat="1" x14ac:dyDescent="0.25">
      <c r="A34" s="228" t="s">
        <v>162</v>
      </c>
      <c r="B34" s="238">
        <v>1</v>
      </c>
      <c r="C34" s="208" t="s">
        <v>51</v>
      </c>
      <c r="D34" s="208" t="s">
        <v>51</v>
      </c>
      <c r="E34" s="208" t="s">
        <v>51</v>
      </c>
      <c r="F34" s="208" t="s">
        <v>51</v>
      </c>
      <c r="G34" s="208">
        <v>0</v>
      </c>
      <c r="H34" s="249">
        <v>0</v>
      </c>
      <c r="I34" s="237"/>
      <c r="J34" s="208" t="s">
        <v>51</v>
      </c>
      <c r="K34" s="208" t="s">
        <v>51</v>
      </c>
      <c r="L34" s="208" t="s">
        <v>51</v>
      </c>
      <c r="M34" s="208" t="s">
        <v>51</v>
      </c>
      <c r="N34" s="208" t="s">
        <v>51</v>
      </c>
      <c r="O34" s="249">
        <v>0</v>
      </c>
      <c r="P34" s="237"/>
      <c r="Q34" s="208" t="s">
        <v>51</v>
      </c>
      <c r="R34" s="208" t="s">
        <v>51</v>
      </c>
      <c r="S34" s="208" t="s">
        <v>51</v>
      </c>
      <c r="T34" s="208" t="s">
        <v>51</v>
      </c>
      <c r="U34" s="208" t="s">
        <v>51</v>
      </c>
      <c r="V34" s="249">
        <v>100</v>
      </c>
      <c r="W34" s="237"/>
      <c r="X34" s="208" t="s">
        <v>51</v>
      </c>
      <c r="Y34" s="208" t="s">
        <v>51</v>
      </c>
      <c r="Z34" s="208" t="s">
        <v>51</v>
      </c>
      <c r="AA34" s="208" t="s">
        <v>51</v>
      </c>
      <c r="AB34" s="249">
        <v>15</v>
      </c>
      <c r="AC34" s="237"/>
      <c r="AE34" s="216"/>
      <c r="AF34" s="216"/>
      <c r="AG34" s="216"/>
      <c r="AH34" s="216"/>
      <c r="AI34" s="216"/>
      <c r="AJ34" s="216"/>
      <c r="AK34" s="216"/>
      <c r="AL34" s="216"/>
      <c r="AM34" s="216"/>
      <c r="AN34" s="216"/>
      <c r="AO34" s="216"/>
      <c r="AP34" s="216"/>
      <c r="AQ34" s="216"/>
      <c r="AR34" s="216"/>
      <c r="AS34" s="216"/>
      <c r="AT34" s="216"/>
      <c r="AU34" s="216"/>
      <c r="AV34" s="204"/>
      <c r="AW34" s="204"/>
      <c r="AX34" s="204"/>
    </row>
    <row r="35" spans="1:50" s="216" customFormat="1" x14ac:dyDescent="0.25">
      <c r="A35" s="228" t="s">
        <v>163</v>
      </c>
      <c r="B35" s="238">
        <v>0</v>
      </c>
      <c r="C35" s="261" t="s">
        <v>51</v>
      </c>
      <c r="D35" s="261" t="s">
        <v>51</v>
      </c>
      <c r="E35" s="262" t="s">
        <v>51</v>
      </c>
      <c r="F35" s="262" t="s">
        <v>51</v>
      </c>
      <c r="G35" s="262" t="s">
        <v>51</v>
      </c>
      <c r="H35" s="249">
        <v>0</v>
      </c>
      <c r="I35" s="237"/>
      <c r="J35" s="261" t="s">
        <v>51</v>
      </c>
      <c r="K35" s="261" t="s">
        <v>51</v>
      </c>
      <c r="L35" s="262" t="s">
        <v>51</v>
      </c>
      <c r="M35" s="262" t="s">
        <v>51</v>
      </c>
      <c r="N35" s="262" t="s">
        <v>51</v>
      </c>
      <c r="O35" s="249">
        <v>0</v>
      </c>
      <c r="P35" s="237"/>
      <c r="Q35" s="261" t="s">
        <v>51</v>
      </c>
      <c r="R35" s="261" t="s">
        <v>51</v>
      </c>
      <c r="S35" s="262" t="s">
        <v>51</v>
      </c>
      <c r="T35" s="262" t="s">
        <v>51</v>
      </c>
      <c r="U35" s="262" t="s">
        <v>51</v>
      </c>
      <c r="V35" s="249">
        <v>0</v>
      </c>
      <c r="W35" s="237"/>
      <c r="X35" s="263" t="s">
        <v>51</v>
      </c>
      <c r="Y35" s="263" t="s">
        <v>51</v>
      </c>
      <c r="Z35" s="261" t="s">
        <v>51</v>
      </c>
      <c r="AA35" s="262" t="s">
        <v>51</v>
      </c>
      <c r="AB35" s="249">
        <v>0</v>
      </c>
      <c r="AC35" s="237"/>
    </row>
    <row r="36" spans="1:50" ht="15.75" thickBot="1" x14ac:dyDescent="0.3">
      <c r="A36" s="108" t="s">
        <v>110</v>
      </c>
      <c r="B36" s="46">
        <v>1</v>
      </c>
      <c r="C36" s="213">
        <v>28.5</v>
      </c>
      <c r="D36" s="213">
        <v>100</v>
      </c>
      <c r="E36" s="271">
        <v>50</v>
      </c>
      <c r="F36" s="185">
        <v>100</v>
      </c>
      <c r="G36" s="185">
        <v>100</v>
      </c>
      <c r="H36" s="264">
        <v>0</v>
      </c>
      <c r="I36" s="174"/>
      <c r="J36" s="213">
        <v>64.3</v>
      </c>
      <c r="K36" s="213">
        <v>100</v>
      </c>
      <c r="L36" s="271">
        <v>100</v>
      </c>
      <c r="M36" s="185">
        <v>100</v>
      </c>
      <c r="N36" s="185">
        <v>100</v>
      </c>
      <c r="O36" s="264">
        <v>0</v>
      </c>
      <c r="P36" s="174"/>
      <c r="Q36" s="213">
        <v>97</v>
      </c>
      <c r="R36" s="213">
        <v>100</v>
      </c>
      <c r="S36" s="271">
        <v>100</v>
      </c>
      <c r="T36" s="185">
        <v>100</v>
      </c>
      <c r="U36" s="185">
        <v>100</v>
      </c>
      <c r="V36" s="264">
        <v>100</v>
      </c>
      <c r="W36" s="174"/>
      <c r="X36" s="225">
        <v>52.5</v>
      </c>
      <c r="Y36" s="276">
        <v>45</v>
      </c>
      <c r="Z36" s="213">
        <v>63.75</v>
      </c>
      <c r="AA36" s="185">
        <v>75</v>
      </c>
      <c r="AB36" s="250">
        <v>22.5</v>
      </c>
      <c r="AC36" s="174"/>
      <c r="AF36" s="216"/>
      <c r="AH36" s="216"/>
      <c r="AI36" s="216"/>
      <c r="AL36" s="216"/>
      <c r="AN36" s="216"/>
      <c r="AO36" s="216"/>
      <c r="AQ36" s="216"/>
      <c r="AR36" s="216"/>
      <c r="AS36" s="216"/>
      <c r="AT36" s="216"/>
      <c r="AU36" s="216"/>
      <c r="AV36" s="204"/>
      <c r="AW36" s="204"/>
    </row>
    <row r="37" spans="1:50" x14ac:dyDescent="0.25">
      <c r="M37" s="31"/>
      <c r="N37" s="31"/>
      <c r="AF37" s="216"/>
      <c r="AH37" s="216"/>
      <c r="AI37" s="216"/>
      <c r="AL37" s="216"/>
      <c r="AN37" s="216"/>
      <c r="AO37" s="216"/>
      <c r="AQ37" s="216"/>
      <c r="AR37" s="216"/>
      <c r="AS37" s="216"/>
      <c r="AT37" s="216"/>
      <c r="AU37" s="216"/>
      <c r="AV37" s="204"/>
      <c r="AW37" s="204"/>
    </row>
    <row r="38" spans="1:50" x14ac:dyDescent="0.25">
      <c r="A38" s="216"/>
      <c r="B38" s="216"/>
      <c r="C38" s="216"/>
      <c r="D38" s="216"/>
      <c r="F38" s="216"/>
      <c r="G38" s="216"/>
      <c r="J38" s="216"/>
      <c r="K38" s="216"/>
      <c r="M38" s="216"/>
      <c r="N38" s="216"/>
      <c r="Q38" s="216"/>
      <c r="T38" s="31"/>
      <c r="U38" s="31"/>
      <c r="AA38" s="31"/>
      <c r="AB38" s="31"/>
      <c r="AF38" s="216"/>
      <c r="AH38" s="216"/>
      <c r="AI38" s="216"/>
      <c r="AL38" s="216"/>
      <c r="AN38" s="216"/>
      <c r="AO38" s="216"/>
      <c r="AQ38" s="216"/>
      <c r="AR38" s="216"/>
      <c r="AS38" s="216"/>
      <c r="AT38" s="216"/>
      <c r="AU38" s="216"/>
      <c r="AV38" s="204"/>
      <c r="AW38" s="204"/>
    </row>
    <row r="39" spans="1:50" x14ac:dyDescent="0.25">
      <c r="A39" s="216"/>
      <c r="B39" s="216"/>
      <c r="C39" s="216"/>
      <c r="D39" s="216"/>
      <c r="F39" s="216"/>
      <c r="G39" s="216"/>
      <c r="J39" s="216"/>
      <c r="K39" s="216"/>
      <c r="M39" s="216"/>
      <c r="N39" s="216"/>
      <c r="Q39" s="216"/>
      <c r="AF39" s="216"/>
      <c r="AH39" s="216"/>
      <c r="AI39" s="216"/>
      <c r="AL39" s="216"/>
      <c r="AN39" s="216"/>
      <c r="AO39" s="216"/>
      <c r="AQ39" s="216"/>
      <c r="AR39" s="216"/>
      <c r="AS39" s="216"/>
      <c r="AT39" s="216"/>
      <c r="AU39" s="216"/>
      <c r="AV39" s="204"/>
      <c r="AW39" s="204"/>
    </row>
    <row r="40" spans="1:50" x14ac:dyDescent="0.25">
      <c r="A40" s="216"/>
      <c r="B40" s="216"/>
      <c r="C40" s="216"/>
      <c r="D40" s="216"/>
      <c r="F40" s="216"/>
      <c r="G40" s="216"/>
      <c r="J40" s="216"/>
      <c r="K40" s="216"/>
      <c r="M40" s="216"/>
      <c r="N40" s="216"/>
      <c r="Q40" s="216"/>
      <c r="AF40" s="216"/>
      <c r="AH40" s="216"/>
      <c r="AI40" s="216"/>
      <c r="AL40" s="216"/>
      <c r="AN40" s="216"/>
      <c r="AO40" s="216"/>
      <c r="AQ40" s="216"/>
      <c r="AR40" s="216"/>
      <c r="AS40" s="216"/>
      <c r="AT40" s="216"/>
      <c r="AU40" s="216"/>
      <c r="AV40" s="204"/>
      <c r="AW40" s="204"/>
    </row>
    <row r="41" spans="1:50" x14ac:dyDescent="0.25">
      <c r="A41" s="216"/>
      <c r="B41" s="216"/>
      <c r="C41" s="216"/>
      <c r="D41" s="216"/>
      <c r="F41" s="216"/>
      <c r="G41" s="216"/>
      <c r="J41" s="216"/>
      <c r="K41" s="216"/>
      <c r="M41" s="216"/>
      <c r="N41" s="216"/>
      <c r="Q41" s="216"/>
      <c r="AF41" s="216"/>
      <c r="AH41" s="216"/>
      <c r="AI41" s="216"/>
      <c r="AL41" s="216"/>
      <c r="AN41" s="216"/>
      <c r="AO41" s="216"/>
      <c r="AQ41" s="216"/>
      <c r="AR41" s="216"/>
      <c r="AS41" s="216"/>
      <c r="AT41" s="216"/>
      <c r="AU41" s="216"/>
      <c r="AV41" s="204"/>
      <c r="AW41" s="204"/>
    </row>
    <row r="42" spans="1:50" x14ac:dyDescent="0.25">
      <c r="A42" s="216"/>
      <c r="B42" s="216"/>
      <c r="C42" s="216"/>
      <c r="D42" s="216"/>
      <c r="F42" s="216"/>
      <c r="G42" s="216"/>
      <c r="J42" s="216"/>
      <c r="K42" s="216"/>
      <c r="M42" s="216"/>
      <c r="N42" s="216"/>
      <c r="Q42" s="216"/>
      <c r="AF42" s="216"/>
      <c r="AH42" s="216"/>
      <c r="AI42" s="216"/>
      <c r="AL42" s="216"/>
      <c r="AN42" s="216"/>
      <c r="AO42" s="216"/>
      <c r="AQ42" s="216"/>
      <c r="AR42" s="216"/>
      <c r="AS42" s="216"/>
      <c r="AT42" s="216"/>
      <c r="AU42" s="216"/>
      <c r="AV42" s="204"/>
      <c r="AW42" s="204"/>
    </row>
    <row r="43" spans="1:50" x14ac:dyDescent="0.25">
      <c r="A43" s="216"/>
      <c r="B43" s="216"/>
      <c r="C43" s="216"/>
      <c r="D43" s="216"/>
      <c r="F43" s="216"/>
      <c r="G43" s="216"/>
      <c r="J43" s="216"/>
      <c r="K43" s="216"/>
      <c r="M43" s="216"/>
      <c r="N43" s="216"/>
      <c r="Q43" s="216"/>
      <c r="AF43" s="216"/>
      <c r="AH43" s="216"/>
      <c r="AI43" s="216"/>
      <c r="AL43" s="216"/>
      <c r="AN43" s="216"/>
      <c r="AO43" s="216"/>
      <c r="AQ43" s="216"/>
      <c r="AR43" s="216"/>
      <c r="AS43" s="216"/>
      <c r="AT43" s="216"/>
      <c r="AU43" s="216"/>
      <c r="AV43" s="204"/>
      <c r="AW43" s="204"/>
    </row>
    <row r="44" spans="1:50" x14ac:dyDescent="0.25">
      <c r="A44" s="216"/>
      <c r="B44" s="216"/>
      <c r="C44" s="216"/>
      <c r="D44" s="216"/>
      <c r="F44" s="216"/>
      <c r="G44" s="216"/>
      <c r="J44" s="216"/>
      <c r="K44" s="216"/>
      <c r="M44" s="216"/>
      <c r="N44" s="216"/>
      <c r="Q44" s="216"/>
      <c r="AF44" s="216"/>
      <c r="AH44" s="216"/>
      <c r="AI44" s="216"/>
      <c r="AL44" s="216"/>
      <c r="AN44" s="216"/>
      <c r="AO44" s="216"/>
      <c r="AQ44" s="216"/>
      <c r="AR44" s="216"/>
      <c r="AS44" s="216"/>
      <c r="AT44" s="216"/>
      <c r="AU44" s="216"/>
      <c r="AV44" s="204"/>
      <c r="AW44" s="204"/>
    </row>
    <row r="45" spans="1:50" x14ac:dyDescent="0.25">
      <c r="A45" s="216"/>
      <c r="B45" s="216"/>
      <c r="C45" s="216"/>
      <c r="D45" s="216"/>
      <c r="F45" s="216"/>
      <c r="G45" s="216"/>
      <c r="J45" s="216"/>
      <c r="K45" s="216"/>
      <c r="M45" s="216"/>
      <c r="N45" s="216"/>
      <c r="Q45" s="216"/>
      <c r="AF45" s="216"/>
      <c r="AH45" s="216"/>
      <c r="AI45" s="216"/>
      <c r="AL45" s="216"/>
      <c r="AN45" s="216"/>
      <c r="AO45" s="216"/>
      <c r="AQ45" s="216"/>
      <c r="AR45" s="216"/>
      <c r="AS45" s="216"/>
      <c r="AT45" s="216"/>
      <c r="AU45" s="216"/>
      <c r="AV45" s="204"/>
      <c r="AW45" s="204"/>
    </row>
    <row r="46" spans="1:50" x14ac:dyDescent="0.25">
      <c r="A46" s="216"/>
      <c r="B46" s="216"/>
      <c r="C46" s="216"/>
      <c r="D46" s="216"/>
      <c r="F46" s="216"/>
      <c r="G46" s="216"/>
      <c r="J46" s="216"/>
      <c r="K46" s="216"/>
      <c r="M46" s="216"/>
      <c r="N46" s="216"/>
      <c r="Q46" s="216"/>
      <c r="AF46" s="216"/>
      <c r="AH46" s="216"/>
      <c r="AI46" s="216"/>
      <c r="AL46" s="216"/>
      <c r="AN46" s="216"/>
      <c r="AO46" s="216"/>
      <c r="AQ46" s="216"/>
      <c r="AR46" s="216"/>
      <c r="AS46" s="216"/>
      <c r="AT46" s="216"/>
      <c r="AU46" s="216"/>
      <c r="AV46" s="204"/>
      <c r="AW46" s="204"/>
    </row>
    <row r="47" spans="1:50" x14ac:dyDescent="0.25">
      <c r="A47" s="216"/>
      <c r="B47" s="216"/>
      <c r="C47" s="216"/>
      <c r="D47" s="216"/>
      <c r="F47" s="216"/>
      <c r="G47" s="216"/>
      <c r="J47" s="216"/>
      <c r="K47" s="216"/>
      <c r="M47" s="216"/>
      <c r="N47" s="216"/>
      <c r="Q47" s="216"/>
      <c r="AF47" s="216"/>
      <c r="AH47" s="216"/>
      <c r="AI47" s="216"/>
      <c r="AL47" s="216"/>
      <c r="AN47" s="216"/>
      <c r="AO47" s="216"/>
      <c r="AQ47" s="216"/>
      <c r="AR47" s="216"/>
      <c r="AS47" s="216"/>
      <c r="AT47" s="216"/>
      <c r="AU47" s="216"/>
      <c r="AV47" s="204"/>
      <c r="AW47" s="204"/>
    </row>
    <row r="48" spans="1:50" x14ac:dyDescent="0.25">
      <c r="A48" s="216"/>
      <c r="B48" s="216"/>
      <c r="C48" s="216"/>
      <c r="D48" s="216"/>
      <c r="F48" s="216"/>
      <c r="G48" s="216"/>
      <c r="J48" s="216"/>
      <c r="K48" s="216"/>
      <c r="M48" s="216"/>
      <c r="N48" s="216"/>
      <c r="Q48" s="216"/>
      <c r="AF48" s="216"/>
      <c r="AH48" s="216"/>
      <c r="AI48" s="216"/>
      <c r="AL48" s="216"/>
      <c r="AN48" s="216"/>
      <c r="AO48" s="216"/>
      <c r="AQ48" s="216"/>
      <c r="AR48" s="216"/>
      <c r="AS48" s="216"/>
      <c r="AT48" s="216"/>
      <c r="AU48" s="216"/>
      <c r="AV48" s="204"/>
      <c r="AW48" s="204"/>
    </row>
    <row r="49" spans="1:49" x14ac:dyDescent="0.25">
      <c r="A49" s="216"/>
      <c r="B49" s="216"/>
      <c r="C49" s="216"/>
      <c r="D49" s="216"/>
      <c r="F49" s="216"/>
      <c r="G49" s="216"/>
      <c r="J49" s="216"/>
      <c r="K49" s="216"/>
      <c r="M49" s="216"/>
      <c r="N49" s="216"/>
      <c r="Q49" s="216"/>
      <c r="AF49" s="216"/>
      <c r="AH49" s="216"/>
      <c r="AI49" s="216"/>
      <c r="AL49" s="216"/>
      <c r="AN49" s="216"/>
      <c r="AO49" s="216"/>
      <c r="AQ49" s="216"/>
      <c r="AR49" s="216"/>
      <c r="AS49" s="216"/>
      <c r="AT49" s="216"/>
      <c r="AU49" s="216"/>
      <c r="AV49" s="204"/>
      <c r="AW49" s="204"/>
    </row>
    <row r="50" spans="1:49" x14ac:dyDescent="0.25">
      <c r="A50" s="216"/>
      <c r="B50" s="216"/>
      <c r="C50" s="216"/>
      <c r="D50" s="216"/>
      <c r="F50" s="216"/>
      <c r="G50" s="216"/>
      <c r="J50" s="216"/>
      <c r="K50" s="216"/>
      <c r="M50" s="216"/>
      <c r="N50" s="216"/>
      <c r="Q50" s="216"/>
      <c r="AF50" s="216"/>
      <c r="AH50" s="216"/>
      <c r="AI50" s="216"/>
      <c r="AL50" s="216"/>
      <c r="AN50" s="216"/>
      <c r="AO50" s="216"/>
      <c r="AQ50" s="216"/>
      <c r="AR50" s="216"/>
      <c r="AS50" s="216"/>
      <c r="AT50" s="216"/>
      <c r="AU50" s="216"/>
      <c r="AV50" s="204"/>
      <c r="AW50" s="204"/>
    </row>
    <row r="51" spans="1:49" x14ac:dyDescent="0.25">
      <c r="A51" s="216"/>
      <c r="B51" s="216"/>
      <c r="C51" s="216"/>
      <c r="D51" s="216"/>
      <c r="F51" s="216"/>
      <c r="G51" s="216"/>
      <c r="J51" s="216"/>
      <c r="K51" s="216"/>
      <c r="M51" s="216"/>
      <c r="N51" s="216"/>
      <c r="Q51" s="216"/>
      <c r="AF51" s="216"/>
      <c r="AH51" s="216"/>
      <c r="AI51" s="216"/>
      <c r="AL51" s="216"/>
      <c r="AN51" s="216"/>
      <c r="AO51" s="216"/>
      <c r="AQ51" s="216"/>
      <c r="AR51" s="216"/>
      <c r="AS51" s="216"/>
      <c r="AT51" s="216"/>
      <c r="AU51" s="216"/>
      <c r="AV51" s="204"/>
      <c r="AW51" s="204"/>
    </row>
    <row r="52" spans="1:49" x14ac:dyDescent="0.25">
      <c r="A52" s="216"/>
      <c r="B52" s="216"/>
      <c r="C52" s="216"/>
      <c r="D52" s="216"/>
      <c r="F52" s="216"/>
      <c r="G52" s="216"/>
      <c r="J52" s="216"/>
      <c r="K52" s="216"/>
      <c r="M52" s="216"/>
      <c r="N52" s="216"/>
      <c r="Q52" s="216"/>
    </row>
    <row r="53" spans="1:49" x14ac:dyDescent="0.25">
      <c r="A53" s="216"/>
      <c r="B53" s="216"/>
      <c r="C53" s="216"/>
      <c r="D53" s="216"/>
      <c r="F53" s="216"/>
      <c r="G53" s="216"/>
      <c r="J53" s="216"/>
      <c r="K53" s="216"/>
      <c r="M53" s="216"/>
      <c r="N53" s="216"/>
      <c r="Q53" s="216"/>
    </row>
    <row r="54" spans="1:49" x14ac:dyDescent="0.25">
      <c r="A54" s="216"/>
      <c r="B54" s="216"/>
      <c r="C54" s="216"/>
      <c r="D54" s="216"/>
      <c r="F54" s="216"/>
      <c r="G54" s="216"/>
      <c r="J54" s="216"/>
      <c r="K54" s="216"/>
      <c r="M54" s="216"/>
      <c r="N54" s="216"/>
      <c r="Q54" s="216"/>
    </row>
    <row r="55" spans="1:49" x14ac:dyDescent="0.25">
      <c r="A55" s="216"/>
      <c r="B55" s="216"/>
      <c r="C55" s="216"/>
      <c r="D55" s="216"/>
      <c r="F55" s="216"/>
      <c r="G55" s="216"/>
      <c r="J55" s="216"/>
      <c r="K55" s="216"/>
      <c r="M55" s="216"/>
      <c r="N55" s="216"/>
      <c r="Q55" s="216"/>
    </row>
    <row r="56" spans="1:49" x14ac:dyDescent="0.25">
      <c r="A56" s="216"/>
      <c r="B56" s="216"/>
      <c r="C56" s="216"/>
      <c r="D56" s="216"/>
      <c r="F56" s="216"/>
      <c r="G56" s="216"/>
      <c r="J56" s="216"/>
      <c r="K56" s="216"/>
      <c r="M56" s="216"/>
      <c r="N56" s="216"/>
      <c r="Q56" s="216"/>
    </row>
    <row r="57" spans="1:49" x14ac:dyDescent="0.25">
      <c r="A57" s="216"/>
      <c r="B57" s="216"/>
      <c r="C57" s="216"/>
      <c r="D57" s="216"/>
      <c r="F57" s="216"/>
      <c r="G57" s="216"/>
      <c r="J57" s="216"/>
      <c r="K57" s="216"/>
      <c r="M57" s="216"/>
      <c r="N57" s="216"/>
      <c r="Q57" s="216"/>
    </row>
    <row r="58" spans="1:49" x14ac:dyDescent="0.25">
      <c r="A58" s="216"/>
      <c r="B58" s="216"/>
      <c r="C58" s="216"/>
      <c r="D58" s="216"/>
      <c r="F58" s="216"/>
      <c r="G58" s="216"/>
      <c r="J58" s="216"/>
      <c r="K58" s="216"/>
      <c r="M58" s="216"/>
      <c r="N58" s="216"/>
      <c r="Q58" s="216"/>
    </row>
    <row r="59" spans="1:49" x14ac:dyDescent="0.25">
      <c r="A59" s="216"/>
      <c r="B59" s="216"/>
      <c r="C59" s="216"/>
      <c r="D59" s="216"/>
      <c r="F59" s="216"/>
      <c r="G59" s="216"/>
      <c r="J59" s="216"/>
      <c r="K59" s="216"/>
      <c r="M59" s="216"/>
      <c r="N59" s="216"/>
      <c r="Q59" s="216"/>
    </row>
    <row r="60" spans="1:49" x14ac:dyDescent="0.25">
      <c r="A60" s="216"/>
      <c r="B60" s="216"/>
      <c r="C60" s="216"/>
      <c r="D60" s="216"/>
      <c r="F60" s="216"/>
      <c r="G60" s="216"/>
      <c r="J60" s="216"/>
      <c r="K60" s="216"/>
      <c r="M60" s="216"/>
      <c r="N60" s="216"/>
      <c r="Q60" s="216"/>
    </row>
    <row r="61" spans="1:49" x14ac:dyDescent="0.25">
      <c r="A61" s="216"/>
      <c r="B61" s="216"/>
      <c r="C61" s="216"/>
      <c r="D61" s="216"/>
      <c r="F61" s="216"/>
      <c r="G61" s="216"/>
      <c r="J61" s="216"/>
      <c r="K61" s="216"/>
      <c r="M61" s="216"/>
      <c r="N61" s="216"/>
      <c r="Q61" s="216"/>
    </row>
    <row r="62" spans="1:49" x14ac:dyDescent="0.25">
      <c r="A62" s="216"/>
      <c r="B62" s="216"/>
      <c r="C62" s="216"/>
      <c r="D62" s="216"/>
      <c r="F62" s="216"/>
      <c r="G62" s="216"/>
      <c r="J62" s="216"/>
      <c r="K62" s="216"/>
      <c r="M62" s="216"/>
      <c r="N62" s="216"/>
      <c r="Q62" s="216"/>
    </row>
    <row r="63" spans="1:49" x14ac:dyDescent="0.25">
      <c r="A63" s="216"/>
      <c r="B63" s="216"/>
      <c r="C63" s="216"/>
      <c r="D63" s="216"/>
      <c r="F63" s="216"/>
      <c r="G63" s="216"/>
      <c r="J63" s="216"/>
      <c r="K63" s="216"/>
      <c r="M63" s="216"/>
      <c r="N63" s="216"/>
      <c r="Q63" s="216"/>
    </row>
    <row r="64" spans="1:49" x14ac:dyDescent="0.25">
      <c r="A64" s="216"/>
      <c r="B64" s="216"/>
      <c r="C64" s="216"/>
      <c r="D64" s="216"/>
      <c r="F64" s="216"/>
      <c r="G64" s="216"/>
      <c r="J64" s="216"/>
      <c r="K64" s="216"/>
      <c r="M64" s="216"/>
      <c r="N64" s="216"/>
      <c r="Q64" s="216"/>
    </row>
    <row r="65" spans="1:17" x14ac:dyDescent="0.25">
      <c r="A65" s="216"/>
      <c r="B65" s="216"/>
      <c r="C65" s="216"/>
      <c r="D65" s="216"/>
      <c r="F65" s="216"/>
      <c r="G65" s="216"/>
      <c r="J65" s="216"/>
      <c r="K65" s="216"/>
      <c r="M65" s="216"/>
      <c r="N65" s="216"/>
      <c r="Q65" s="216"/>
    </row>
    <row r="66" spans="1:17" x14ac:dyDescent="0.25">
      <c r="A66" s="216"/>
      <c r="B66" s="216"/>
      <c r="C66" s="216"/>
      <c r="D66" s="216"/>
      <c r="F66" s="216"/>
      <c r="G66" s="216"/>
      <c r="J66" s="216"/>
      <c r="K66" s="216"/>
      <c r="M66" s="216"/>
      <c r="N66" s="216"/>
      <c r="Q66" s="216"/>
    </row>
    <row r="67" spans="1:17" x14ac:dyDescent="0.25">
      <c r="A67" s="216"/>
      <c r="B67" s="216"/>
      <c r="C67" s="216"/>
      <c r="D67" s="216"/>
      <c r="F67" s="216"/>
      <c r="G67" s="216"/>
      <c r="J67" s="216"/>
      <c r="K67" s="216"/>
      <c r="M67" s="216"/>
      <c r="N67" s="216"/>
      <c r="Q67" s="216"/>
    </row>
    <row r="68" spans="1:17" x14ac:dyDescent="0.25">
      <c r="A68" s="216"/>
      <c r="B68" s="216"/>
      <c r="C68" s="216"/>
      <c r="D68" s="216"/>
      <c r="F68" s="216"/>
      <c r="G68" s="216"/>
      <c r="J68" s="216"/>
      <c r="K68" s="216"/>
      <c r="M68" s="216"/>
      <c r="N68" s="216"/>
      <c r="Q68" s="216"/>
    </row>
    <row r="69" spans="1:17" x14ac:dyDescent="0.25">
      <c r="A69" s="216"/>
      <c r="B69" s="216"/>
      <c r="C69" s="216"/>
      <c r="D69" s="216"/>
      <c r="F69" s="216"/>
      <c r="G69" s="216"/>
      <c r="J69" s="216"/>
      <c r="K69" s="216"/>
      <c r="M69" s="216"/>
      <c r="N69" s="216"/>
      <c r="Q69" s="216"/>
    </row>
    <row r="70" spans="1:17" x14ac:dyDescent="0.25">
      <c r="A70" s="216"/>
      <c r="B70" s="216"/>
      <c r="C70" s="216"/>
      <c r="D70" s="216"/>
      <c r="F70" s="216"/>
      <c r="G70" s="216"/>
      <c r="J70" s="216"/>
      <c r="K70" s="216"/>
      <c r="M70" s="216"/>
      <c r="N70" s="216"/>
      <c r="Q70" s="216"/>
    </row>
    <row r="71" spans="1:17" x14ac:dyDescent="0.25">
      <c r="A71" s="216"/>
      <c r="B71" s="216"/>
      <c r="C71" s="216"/>
      <c r="D71" s="216"/>
      <c r="F71" s="216"/>
      <c r="G71" s="216"/>
      <c r="J71" s="216"/>
      <c r="K71" s="216"/>
      <c r="M71" s="216"/>
      <c r="N71" s="216"/>
      <c r="Q71" s="216"/>
    </row>
    <row r="72" spans="1:17" x14ac:dyDescent="0.25">
      <c r="A72" s="216"/>
      <c r="B72" s="216"/>
      <c r="C72" s="216"/>
      <c r="D72" s="216"/>
      <c r="F72" s="216"/>
      <c r="G72" s="216"/>
      <c r="J72" s="216"/>
      <c r="K72" s="216"/>
      <c r="M72" s="216"/>
      <c r="N72" s="216"/>
      <c r="Q72" s="216"/>
    </row>
    <row r="73" spans="1:17" x14ac:dyDescent="0.25">
      <c r="A73" s="216"/>
      <c r="B73" s="216"/>
      <c r="C73" s="216"/>
      <c r="D73" s="216"/>
      <c r="F73" s="216"/>
      <c r="G73" s="216"/>
      <c r="J73" s="216"/>
      <c r="K73" s="216"/>
      <c r="M73" s="216"/>
      <c r="N73" s="216"/>
      <c r="Q73" s="216"/>
    </row>
    <row r="74" spans="1:17" x14ac:dyDescent="0.25">
      <c r="A74" s="216"/>
      <c r="B74" s="216"/>
      <c r="C74" s="216"/>
      <c r="D74" s="216"/>
      <c r="F74" s="216"/>
      <c r="G74" s="216"/>
      <c r="J74" s="216"/>
      <c r="K74" s="216"/>
      <c r="M74" s="216"/>
      <c r="N74" s="216"/>
      <c r="Q74" s="216"/>
    </row>
    <row r="75" spans="1:17" x14ac:dyDescent="0.25">
      <c r="A75" s="216"/>
      <c r="B75" s="216"/>
      <c r="C75" s="216"/>
      <c r="D75" s="216"/>
      <c r="F75" s="216"/>
      <c r="G75" s="216"/>
      <c r="J75" s="216"/>
      <c r="K75" s="216"/>
      <c r="M75" s="216"/>
      <c r="N75" s="216"/>
      <c r="Q75" s="216"/>
    </row>
  </sheetData>
  <customSheetViews>
    <customSheetView guid="{6E8A2A01-D595-45D8-B5BE-05B926EF8710}" showPageBreaks="1" fitToPage="1" hiddenRows="1" topLeftCell="A2">
      <pane xSplit="2" ySplit="2" topLeftCell="C10" activePane="bottomRight" state="frozen"/>
      <selection pane="bottomRight" activeCell="AL33" sqref="AL33"/>
      <pageMargins left="0.19685039370078741" right="0.19685039370078741" top="1.3779527559055118" bottom="0.19685039370078741" header="0.31496062992125984" footer="0.31496062992125984"/>
      <pageSetup paperSize="9" scale="50" orientation="landscape" r:id="rId1"/>
      <headerFooter>
        <oddHeader>&amp;L&amp;G&amp;C&amp;"-,Bold"&amp;14Shenfield High School Leadership Overview: 
A2 Headline Figures&amp;R&amp;"-,Bold"&amp;14Year Group: 13
Date: January 2017</oddHeader>
      </headerFooter>
    </customSheetView>
    <customSheetView guid="{093AA078-7106-4A29-A6A4-AB30D3B4B42D}" scale="85" fitToPage="1" hiddenRows="1">
      <pane xSplit="1" topLeftCell="B1" activePane="topRight" state="frozen"/>
      <selection pane="topRight" activeCell="AA41" sqref="AA41"/>
      <pageMargins left="0.19685039370078741" right="0.19685039370078741" top="1.3779527559055118" bottom="1.9685039370078741" header="0.31496062992125984" footer="0.31496062992125984"/>
      <pageSetup paperSize="9" scale="39" orientation="portrait" r:id="rId2"/>
      <headerFooter>
        <oddHeader>&amp;L&amp;G&amp;C&amp;"-,Bold"&amp;14Shenfield High School Leadership Overview: 
A2 Headline Figures&amp;R&amp;"-,Bold"&amp;14Year Group: 13
Date: April 2017</oddHeader>
        <oddFooter>&amp;C&amp;"-,Bold"&amp;14&amp;A</oddFooter>
      </headerFooter>
    </customSheetView>
    <customSheetView guid="{E026FF19-E99D-4ACE-BE09-C6CEE797A254}" scale="85" fitToPage="1" hiddenRows="1">
      <pane xSplit="1" topLeftCell="B1" activePane="topRight" state="frozen"/>
      <selection pane="topRight" activeCell="C57" sqref="C57"/>
      <pageMargins left="0.19685039370078741" right="0.19685039370078741" top="1.3779527559055118" bottom="1.9685039370078741" header="0.31496062992125984" footer="0.31496062992125984"/>
      <pageSetup paperSize="9" scale="39" orientation="portrait" r:id="rId3"/>
      <headerFooter>
        <oddHeader>&amp;L&amp;G&amp;C&amp;"-,Bold"&amp;14Shenfield High School Leadership Overview: 
A2 Headline Figures&amp;R&amp;"-,Bold"&amp;14Year Group: 13
Date: April 2017</oddHeader>
        <oddFooter>&amp;C&amp;"-,Bold"&amp;14&amp;A</oddFooter>
      </headerFooter>
    </customSheetView>
    <customSheetView guid="{F22162E4-4441-4AFA-9E81-79054E351D70}" scale="55" fitToPage="1" hiddenRows="1" topLeftCell="A3">
      <pane xSplit="1" topLeftCell="B1" activePane="topRight" state="frozen"/>
      <selection pane="topRight" activeCell="AB29" sqref="AB29:AQ42"/>
      <pageMargins left="0.19685039370078741" right="0.19685039370078741" top="1.3779527559055118" bottom="1.9685039370078741" header="0.31496062992125984" footer="0.31496062992125984"/>
      <pageSetup paperSize="9" scale="39" orientation="portrait" r:id="rId4"/>
      <headerFooter>
        <oddHeader>&amp;L&amp;G&amp;C&amp;"-,Bold"&amp;14Shenfield High School Leadership Overview: 
A2 Headline Figures&amp;R&amp;"-,Bold"&amp;14Year Group: 13
Date: April 2017</oddHeader>
        <oddFooter>&amp;C&amp;"-,Bold"&amp;14&amp;A</oddFooter>
      </headerFooter>
    </customSheetView>
    <customSheetView guid="{0EE0E015-E8BC-4B00-9383-A541FCE5A270}" scale="85" fitToPage="1" hiddenRows="1">
      <pane xSplit="1" topLeftCell="B1" activePane="topRight" state="frozen"/>
      <selection pane="topRight" activeCell="H16" sqref="H16"/>
      <pageMargins left="0.19685039370078741" right="0.19685039370078741" top="1.3779527559055118" bottom="1.9685039370078741" header="0.31496062992125984" footer="0.31496062992125984"/>
      <pageSetup paperSize="9" scale="39" orientation="portrait" r:id="rId5"/>
      <headerFooter>
        <oddHeader>&amp;L&amp;G&amp;C&amp;"-,Bold"&amp;14Shenfield High School Leadership Overview: 
A2 Headline Figures&amp;R&amp;"-,Bold"&amp;14Year Group: 13
Date: April 2017</oddHeader>
        <oddFooter>&amp;C&amp;"-,Bold"&amp;14&amp;A</oddFooter>
      </headerFooter>
    </customSheetView>
    <customSheetView guid="{28CC27B9-3E42-479E-AC50-83F1923619EE}" scale="85" fitToPage="1" hiddenRows="1" topLeftCell="A2">
      <pane xSplit="1" topLeftCell="B1" activePane="topRight" state="frozen"/>
      <selection pane="topRight" activeCell="V32" sqref="V32"/>
      <pageMargins left="0.19685039370078741" right="0.19685039370078741" top="0.59055118110236227" bottom="0.59055118110236227" header="0.31496062992125984" footer="0.31496062992125984"/>
      <pageSetup paperSize="9" scale="58" orientation="landscape" r:id="rId6"/>
    </customSheetView>
  </customSheetViews>
  <mergeCells count="10">
    <mergeCell ref="C25:I25"/>
    <mergeCell ref="C2:I2"/>
    <mergeCell ref="J2:P2"/>
    <mergeCell ref="Q2:W2"/>
    <mergeCell ref="X2:AD2"/>
    <mergeCell ref="AE2:AK2"/>
    <mergeCell ref="AL2:AQ2"/>
    <mergeCell ref="Q25:W25"/>
    <mergeCell ref="J25:P25"/>
    <mergeCell ref="X25:AC25"/>
  </mergeCells>
  <pageMargins left="0.19685039370078741" right="0.19685039370078741" top="0.59055118110236227" bottom="0.59055118110236227" header="0.31496062992125984" footer="0.31496062992125984"/>
  <pageSetup paperSize="9" scale="58" orientation="landscape" r:id="rId7"/>
  <drawing r:id="rId8"/>
  <legacyDrawing r:id="rId9"/>
  <legacyDrawingHF r:id="rId1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"/>
  <sheetViews>
    <sheetView workbookViewId="0">
      <selection sqref="A1:B18"/>
    </sheetView>
  </sheetViews>
  <sheetFormatPr defaultRowHeight="15" x14ac:dyDescent="0.25"/>
  <sheetData>
    <row r="1" spans="1:2" x14ac:dyDescent="0.25">
      <c r="A1" t="s">
        <v>62</v>
      </c>
      <c r="B1" t="s">
        <v>63</v>
      </c>
    </row>
    <row r="2" spans="1:2" x14ac:dyDescent="0.25">
      <c r="A2">
        <v>5</v>
      </c>
      <c r="B2" t="s">
        <v>64</v>
      </c>
    </row>
    <row r="3" spans="1:2" x14ac:dyDescent="0.25">
      <c r="A3">
        <v>8.34</v>
      </c>
      <c r="B3" t="s">
        <v>58</v>
      </c>
    </row>
    <row r="4" spans="1:2" x14ac:dyDescent="0.25">
      <c r="A4">
        <v>11.67</v>
      </c>
      <c r="B4" t="s">
        <v>65</v>
      </c>
    </row>
    <row r="5" spans="1:2" x14ac:dyDescent="0.25">
      <c r="A5">
        <v>15</v>
      </c>
      <c r="B5" t="s">
        <v>66</v>
      </c>
    </row>
    <row r="6" spans="1:2" x14ac:dyDescent="0.25">
      <c r="A6">
        <v>18.34</v>
      </c>
      <c r="B6" t="s">
        <v>40</v>
      </c>
    </row>
    <row r="7" spans="1:2" x14ac:dyDescent="0.25">
      <c r="A7">
        <v>21.67</v>
      </c>
      <c r="B7" t="s">
        <v>67</v>
      </c>
    </row>
    <row r="8" spans="1:2" x14ac:dyDescent="0.25">
      <c r="A8">
        <v>25</v>
      </c>
      <c r="B8" t="s">
        <v>68</v>
      </c>
    </row>
    <row r="9" spans="1:2" x14ac:dyDescent="0.25">
      <c r="A9">
        <v>28.34</v>
      </c>
      <c r="B9" t="s">
        <v>69</v>
      </c>
    </row>
    <row r="10" spans="1:2" x14ac:dyDescent="0.25">
      <c r="A10">
        <v>31.67</v>
      </c>
      <c r="B10" t="s">
        <v>70</v>
      </c>
    </row>
    <row r="11" spans="1:2" x14ac:dyDescent="0.25">
      <c r="A11">
        <v>35</v>
      </c>
      <c r="B11" t="s">
        <v>71</v>
      </c>
    </row>
    <row r="12" spans="1:2" x14ac:dyDescent="0.25">
      <c r="A12">
        <v>38.340000000000003</v>
      </c>
      <c r="B12" t="s">
        <v>57</v>
      </c>
    </row>
    <row r="13" spans="1:2" x14ac:dyDescent="0.25">
      <c r="A13">
        <v>41.67</v>
      </c>
      <c r="B13" t="s">
        <v>72</v>
      </c>
    </row>
    <row r="14" spans="1:2" x14ac:dyDescent="0.25">
      <c r="A14">
        <v>45</v>
      </c>
      <c r="B14" t="s">
        <v>73</v>
      </c>
    </row>
    <row r="15" spans="1:2" x14ac:dyDescent="0.25">
      <c r="A15">
        <v>48.34</v>
      </c>
      <c r="B15" t="s">
        <v>74</v>
      </c>
    </row>
    <row r="16" spans="1:2" x14ac:dyDescent="0.25">
      <c r="A16">
        <v>51.67</v>
      </c>
      <c r="B16" t="s">
        <v>75</v>
      </c>
    </row>
    <row r="17" spans="1:2" x14ac:dyDescent="0.25">
      <c r="A17">
        <v>55</v>
      </c>
      <c r="B17" t="s">
        <v>76</v>
      </c>
    </row>
    <row r="18" spans="1:2" x14ac:dyDescent="0.25">
      <c r="A18">
        <v>58.34</v>
      </c>
      <c r="B18" t="s">
        <v>56</v>
      </c>
    </row>
  </sheetData>
  <customSheetViews>
    <customSheetView guid="{6E8A2A01-D595-45D8-B5BE-05B926EF8710}" state="hidden">
      <selection sqref="A1:B18"/>
      <pageMargins left="0.7" right="0.7" top="0.75" bottom="0.75" header="0.3" footer="0.3"/>
    </customSheetView>
    <customSheetView guid="{093AA078-7106-4A29-A6A4-AB30D3B4B42D}" state="hidden">
      <selection sqref="A1:B18"/>
      <pageMargins left="0.7" right="0.7" top="0.75" bottom="0.75" header="0.3" footer="0.3"/>
    </customSheetView>
    <customSheetView guid="{E026FF19-E99D-4ACE-BE09-C6CEE797A254}" state="hidden">
      <selection sqref="A1:B18"/>
      <pageMargins left="0.7" right="0.7" top="0.75" bottom="0.75" header="0.3" footer="0.3"/>
    </customSheetView>
    <customSheetView guid="{F22162E4-4441-4AFA-9E81-79054E351D70}" state="hidden">
      <selection sqref="A1:B18"/>
      <pageMargins left="0.7" right="0.7" top="0.75" bottom="0.75" header="0.3" footer="0.3"/>
    </customSheetView>
    <customSheetView guid="{0EE0E015-E8BC-4B00-9383-A541FCE5A270}" state="hidden">
      <selection sqref="A1:B18"/>
      <pageMargins left="0.7" right="0.7" top="0.75" bottom="0.75" header="0.3" footer="0.3"/>
    </customSheetView>
    <customSheetView guid="{28CC27B9-3E42-479E-AC50-83F1923619EE}" state="hidden">
      <selection sqref="A1:B18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O69"/>
  <sheetViews>
    <sheetView tabSelected="1" view="pageBreakPreview" zoomScaleNormal="100" zoomScaleSheetLayoutView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M7" sqref="M7:N7"/>
    </sheetView>
  </sheetViews>
  <sheetFormatPr defaultRowHeight="15" x14ac:dyDescent="0.25"/>
  <cols>
    <col min="1" max="1" width="26.28515625" style="31" customWidth="1"/>
    <col min="2" max="8" width="4.140625" style="71" customWidth="1"/>
    <col min="9" max="9" width="3.85546875" customWidth="1"/>
    <col min="10" max="16" width="4.140625" customWidth="1"/>
    <col min="17" max="17" width="3.85546875" customWidth="1"/>
    <col min="18" max="24" width="4.140625" style="216" customWidth="1"/>
  </cols>
  <sheetData>
    <row r="1" spans="1:41" s="55" customFormat="1" ht="15.75" thickBot="1" x14ac:dyDescent="0.3">
      <c r="A1" s="83"/>
      <c r="B1" s="287" t="s">
        <v>127</v>
      </c>
      <c r="C1" s="288"/>
      <c r="D1" s="288"/>
      <c r="E1" s="288"/>
      <c r="F1" s="288"/>
      <c r="G1" s="288"/>
      <c r="H1" s="289"/>
      <c r="I1" s="217"/>
      <c r="J1" s="287" t="s">
        <v>153</v>
      </c>
      <c r="K1" s="288"/>
      <c r="L1" s="288"/>
      <c r="M1" s="288"/>
      <c r="N1" s="288"/>
      <c r="O1" s="288"/>
      <c r="P1" s="289"/>
      <c r="Q1" s="217"/>
      <c r="R1" s="287" t="s">
        <v>149</v>
      </c>
      <c r="S1" s="288"/>
      <c r="T1" s="288"/>
      <c r="U1" s="288"/>
      <c r="V1" s="288"/>
      <c r="W1" s="288"/>
      <c r="X1" s="289"/>
    </row>
    <row r="2" spans="1:41" s="55" customFormat="1" ht="19.5" thickBot="1" x14ac:dyDescent="0.3">
      <c r="A2" s="66" t="s">
        <v>105</v>
      </c>
      <c r="B2" s="70" t="s">
        <v>32</v>
      </c>
      <c r="C2" s="68" t="s">
        <v>33</v>
      </c>
      <c r="D2" s="68" t="s">
        <v>34</v>
      </c>
      <c r="E2" s="68" t="s">
        <v>35</v>
      </c>
      <c r="F2" s="68" t="s">
        <v>36</v>
      </c>
      <c r="G2" s="68" t="s">
        <v>37</v>
      </c>
      <c r="H2" s="69" t="s">
        <v>38</v>
      </c>
      <c r="I2" s="217"/>
      <c r="J2" s="70" t="s">
        <v>32</v>
      </c>
      <c r="K2" s="68" t="s">
        <v>33</v>
      </c>
      <c r="L2" s="68" t="s">
        <v>34</v>
      </c>
      <c r="M2" s="68" t="s">
        <v>35</v>
      </c>
      <c r="N2" s="68" t="s">
        <v>36</v>
      </c>
      <c r="O2" s="68" t="s">
        <v>37</v>
      </c>
      <c r="P2" s="69" t="s">
        <v>38</v>
      </c>
      <c r="Q2" s="217"/>
      <c r="R2" s="70" t="s">
        <v>32</v>
      </c>
      <c r="S2" s="68" t="s">
        <v>33</v>
      </c>
      <c r="T2" s="68" t="s">
        <v>34</v>
      </c>
      <c r="U2" s="68" t="s">
        <v>35</v>
      </c>
      <c r="V2" s="68" t="s">
        <v>36</v>
      </c>
      <c r="W2" s="68" t="s">
        <v>37</v>
      </c>
      <c r="X2" s="69" t="s">
        <v>38</v>
      </c>
      <c r="AA2" s="217"/>
      <c r="AB2" s="217"/>
      <c r="AC2" s="217"/>
      <c r="AD2" s="217"/>
      <c r="AE2" s="217"/>
      <c r="AF2" s="217"/>
      <c r="AG2" s="217"/>
      <c r="AH2" s="217"/>
      <c r="AI2" s="217"/>
      <c r="AJ2" s="217"/>
      <c r="AK2" s="217"/>
      <c r="AL2" s="217"/>
      <c r="AM2" s="217"/>
      <c r="AN2" s="217"/>
      <c r="AO2" s="217"/>
    </row>
    <row r="3" spans="1:41" x14ac:dyDescent="0.25">
      <c r="A3" s="19" t="s">
        <v>4</v>
      </c>
      <c r="B3" s="199">
        <v>1</v>
      </c>
      <c r="C3" s="106">
        <v>2</v>
      </c>
      <c r="D3" s="106">
        <v>1</v>
      </c>
      <c r="E3" s="106" t="s">
        <v>142</v>
      </c>
      <c r="F3" s="106" t="s">
        <v>142</v>
      </c>
      <c r="G3" s="106" t="s">
        <v>142</v>
      </c>
      <c r="H3" s="198" t="s">
        <v>142</v>
      </c>
      <c r="I3" s="216"/>
      <c r="J3" s="252" t="s">
        <v>142</v>
      </c>
      <c r="K3" s="253">
        <v>1</v>
      </c>
      <c r="L3" s="253">
        <v>2</v>
      </c>
      <c r="M3" s="253">
        <v>1</v>
      </c>
      <c r="N3" s="253">
        <v>1</v>
      </c>
      <c r="O3" s="253" t="s">
        <v>142</v>
      </c>
      <c r="P3" s="254" t="s">
        <v>142</v>
      </c>
      <c r="Q3" s="216"/>
      <c r="R3" s="252"/>
      <c r="S3" s="253"/>
      <c r="T3" s="253"/>
      <c r="U3" s="253"/>
      <c r="V3" s="253"/>
      <c r="W3" s="253"/>
      <c r="X3" s="254"/>
      <c r="AA3" s="216"/>
      <c r="AB3" s="216"/>
      <c r="AC3" s="216"/>
      <c r="AD3" s="216"/>
      <c r="AE3" s="216"/>
      <c r="AF3" s="216"/>
      <c r="AG3" s="216"/>
      <c r="AH3" s="216"/>
      <c r="AI3" s="216"/>
      <c r="AJ3" s="216"/>
      <c r="AK3" s="216"/>
      <c r="AL3" s="216"/>
      <c r="AM3" s="216"/>
      <c r="AN3" s="216"/>
      <c r="AO3" s="216"/>
    </row>
    <row r="4" spans="1:41" x14ac:dyDescent="0.25">
      <c r="A4" s="4" t="s">
        <v>5</v>
      </c>
      <c r="B4" s="199">
        <v>2</v>
      </c>
      <c r="C4" s="106">
        <v>3</v>
      </c>
      <c r="D4" s="106">
        <v>2</v>
      </c>
      <c r="E4" s="106">
        <v>2</v>
      </c>
      <c r="F4" s="106">
        <v>1</v>
      </c>
      <c r="G4" s="106" t="s">
        <v>142</v>
      </c>
      <c r="H4" s="198" t="s">
        <v>142</v>
      </c>
      <c r="I4" s="216"/>
      <c r="J4" s="197" t="s">
        <v>142</v>
      </c>
      <c r="K4" s="106" t="s">
        <v>142</v>
      </c>
      <c r="L4" s="106">
        <v>3</v>
      </c>
      <c r="M4" s="106">
        <v>5</v>
      </c>
      <c r="N4" s="106">
        <v>6</v>
      </c>
      <c r="O4" s="106">
        <v>2</v>
      </c>
      <c r="P4" s="198" t="s">
        <v>142</v>
      </c>
      <c r="Q4" s="216"/>
      <c r="R4" s="197"/>
      <c r="S4" s="106"/>
      <c r="T4" s="106"/>
      <c r="U4" s="106"/>
      <c r="V4" s="106"/>
      <c r="W4" s="106"/>
      <c r="X4" s="198"/>
      <c r="AA4" s="216"/>
      <c r="AB4" s="216"/>
      <c r="AC4" s="216"/>
      <c r="AD4" s="216"/>
      <c r="AE4" s="216"/>
      <c r="AF4" s="216"/>
      <c r="AG4" s="216"/>
      <c r="AH4" s="216"/>
      <c r="AI4" s="216"/>
      <c r="AJ4" s="216"/>
      <c r="AK4" s="216"/>
      <c r="AL4" s="216"/>
      <c r="AM4" s="216"/>
      <c r="AN4" s="216"/>
      <c r="AO4" s="216"/>
    </row>
    <row r="5" spans="1:41" x14ac:dyDescent="0.25">
      <c r="A5" s="4" t="s">
        <v>6</v>
      </c>
      <c r="B5" s="199">
        <v>4</v>
      </c>
      <c r="C5" s="106">
        <v>8</v>
      </c>
      <c r="D5" s="106">
        <v>16</v>
      </c>
      <c r="E5" s="106">
        <v>12</v>
      </c>
      <c r="F5" s="106">
        <v>2</v>
      </c>
      <c r="G5" s="106">
        <v>1</v>
      </c>
      <c r="H5" s="198" t="s">
        <v>142</v>
      </c>
      <c r="I5" s="216"/>
      <c r="J5" s="197">
        <v>1</v>
      </c>
      <c r="K5" s="106">
        <v>1</v>
      </c>
      <c r="L5" s="106">
        <v>11</v>
      </c>
      <c r="M5" s="106">
        <v>12</v>
      </c>
      <c r="N5" s="106">
        <v>9</v>
      </c>
      <c r="O5" s="106">
        <v>5</v>
      </c>
      <c r="P5" s="198" t="s">
        <v>142</v>
      </c>
      <c r="Q5" s="216"/>
      <c r="R5" s="197"/>
      <c r="S5" s="106"/>
      <c r="T5" s="106"/>
      <c r="U5" s="106"/>
      <c r="V5" s="106"/>
      <c r="W5" s="106"/>
      <c r="X5" s="198"/>
      <c r="AA5" s="216"/>
      <c r="AB5" s="216"/>
      <c r="AC5" s="216"/>
      <c r="AD5" s="216"/>
      <c r="AE5" s="216"/>
      <c r="AF5" s="216"/>
      <c r="AG5" s="216"/>
      <c r="AH5" s="216"/>
      <c r="AI5" s="216"/>
      <c r="AJ5" s="216"/>
      <c r="AK5" s="216"/>
      <c r="AL5" s="216"/>
      <c r="AM5" s="216"/>
      <c r="AN5" s="216"/>
      <c r="AO5" s="216"/>
    </row>
    <row r="6" spans="1:41" x14ac:dyDescent="0.25">
      <c r="A6" s="4" t="s">
        <v>7</v>
      </c>
      <c r="B6" s="199">
        <v>1</v>
      </c>
      <c r="C6" s="106">
        <v>2</v>
      </c>
      <c r="D6" s="106">
        <v>2</v>
      </c>
      <c r="E6" s="106">
        <v>1</v>
      </c>
      <c r="F6" s="106" t="s">
        <v>142</v>
      </c>
      <c r="G6" s="106" t="s">
        <v>142</v>
      </c>
      <c r="H6" s="198" t="s">
        <v>142</v>
      </c>
      <c r="I6" s="216"/>
      <c r="J6" s="197" t="s">
        <v>142</v>
      </c>
      <c r="K6" s="106">
        <v>1</v>
      </c>
      <c r="L6" s="106">
        <v>1</v>
      </c>
      <c r="M6" s="106">
        <v>4</v>
      </c>
      <c r="N6" s="106">
        <v>3</v>
      </c>
      <c r="O6" s="106">
        <v>1</v>
      </c>
      <c r="P6" s="198" t="s">
        <v>142</v>
      </c>
      <c r="Q6" s="216"/>
      <c r="R6" s="197"/>
      <c r="S6" s="106"/>
      <c r="T6" s="106"/>
      <c r="U6" s="106"/>
      <c r="V6" s="106"/>
      <c r="W6" s="106"/>
      <c r="X6" s="198"/>
      <c r="AA6" s="216"/>
      <c r="AB6" s="216"/>
      <c r="AC6" s="216"/>
      <c r="AD6" s="216"/>
      <c r="AE6" s="216"/>
      <c r="AF6" s="216"/>
      <c r="AG6" s="216"/>
      <c r="AH6" s="216"/>
      <c r="AI6" s="216"/>
      <c r="AJ6" s="216"/>
      <c r="AK6" s="216"/>
      <c r="AL6" s="216"/>
      <c r="AM6" s="216"/>
      <c r="AN6" s="216"/>
      <c r="AO6" s="216"/>
    </row>
    <row r="7" spans="1:41" x14ac:dyDescent="0.25">
      <c r="A7" s="110" t="s">
        <v>55</v>
      </c>
      <c r="B7" s="199">
        <v>2</v>
      </c>
      <c r="C7" s="106">
        <v>7</v>
      </c>
      <c r="D7" s="106">
        <v>9</v>
      </c>
      <c r="E7" s="106">
        <v>6</v>
      </c>
      <c r="F7" s="106" t="s">
        <v>142</v>
      </c>
      <c r="G7" s="106" t="s">
        <v>142</v>
      </c>
      <c r="H7" s="198" t="s">
        <v>142</v>
      </c>
      <c r="I7" s="216"/>
      <c r="J7" s="197" t="s">
        <v>142</v>
      </c>
      <c r="K7" s="106">
        <v>3</v>
      </c>
      <c r="L7" s="106">
        <v>3</v>
      </c>
      <c r="M7" s="267">
        <v>11</v>
      </c>
      <c r="N7" s="267">
        <v>10</v>
      </c>
      <c r="O7" s="106">
        <v>5</v>
      </c>
      <c r="P7" s="198" t="s">
        <v>142</v>
      </c>
      <c r="Q7" s="216"/>
      <c r="R7" s="197"/>
      <c r="S7" s="106"/>
      <c r="T7" s="106"/>
      <c r="U7" s="106"/>
      <c r="V7" s="106"/>
      <c r="W7" s="106"/>
      <c r="X7" s="198"/>
      <c r="AA7" s="216"/>
      <c r="AB7" s="216"/>
      <c r="AC7" s="216"/>
      <c r="AD7" s="216"/>
      <c r="AE7" s="216"/>
      <c r="AF7" s="216"/>
      <c r="AG7" s="216"/>
      <c r="AH7" s="216"/>
      <c r="AI7" s="216"/>
      <c r="AJ7" s="216"/>
      <c r="AK7" s="216"/>
      <c r="AL7" s="216"/>
      <c r="AM7" s="216"/>
      <c r="AN7" s="216"/>
      <c r="AO7" s="216"/>
    </row>
    <row r="8" spans="1:41" x14ac:dyDescent="0.25">
      <c r="A8" s="110" t="s">
        <v>8</v>
      </c>
      <c r="B8" s="199" t="s">
        <v>142</v>
      </c>
      <c r="C8" s="106">
        <v>4</v>
      </c>
      <c r="D8" s="106">
        <v>10</v>
      </c>
      <c r="E8" s="106">
        <v>1</v>
      </c>
      <c r="F8" s="106" t="s">
        <v>142</v>
      </c>
      <c r="G8" s="106" t="s">
        <v>142</v>
      </c>
      <c r="H8" s="198" t="s">
        <v>142</v>
      </c>
      <c r="I8" s="216"/>
      <c r="J8" s="197">
        <v>1</v>
      </c>
      <c r="K8" s="106">
        <v>5</v>
      </c>
      <c r="L8" s="106">
        <v>6</v>
      </c>
      <c r="M8" s="106">
        <v>3</v>
      </c>
      <c r="N8" s="106" t="s">
        <v>142</v>
      </c>
      <c r="O8" s="106">
        <v>1</v>
      </c>
      <c r="P8" s="198" t="s">
        <v>142</v>
      </c>
      <c r="Q8" s="216"/>
      <c r="R8" s="197"/>
      <c r="S8" s="106"/>
      <c r="T8" s="106"/>
      <c r="U8" s="106"/>
      <c r="V8" s="106"/>
      <c r="W8" s="106"/>
      <c r="X8" s="198"/>
      <c r="AA8" s="216"/>
      <c r="AB8" s="216"/>
      <c r="AC8" s="216"/>
      <c r="AD8" s="216"/>
      <c r="AE8" s="216"/>
      <c r="AF8" s="216"/>
      <c r="AG8" s="216"/>
      <c r="AH8" s="216"/>
      <c r="AI8" s="216"/>
      <c r="AJ8" s="216"/>
      <c r="AK8" s="216"/>
      <c r="AL8" s="216"/>
      <c r="AM8" s="216"/>
      <c r="AN8" s="216"/>
      <c r="AO8" s="216"/>
    </row>
    <row r="9" spans="1:41" x14ac:dyDescent="0.25">
      <c r="A9" s="110" t="s">
        <v>9</v>
      </c>
      <c r="B9" s="199">
        <v>3</v>
      </c>
      <c r="C9" s="106">
        <v>1</v>
      </c>
      <c r="D9" s="106">
        <v>3</v>
      </c>
      <c r="E9" s="106">
        <v>1</v>
      </c>
      <c r="F9" s="106" t="s">
        <v>142</v>
      </c>
      <c r="G9" s="106" t="s">
        <v>142</v>
      </c>
      <c r="H9" s="198" t="s">
        <v>142</v>
      </c>
      <c r="I9" s="216"/>
      <c r="J9" s="197" t="s">
        <v>142</v>
      </c>
      <c r="K9" s="106">
        <v>2</v>
      </c>
      <c r="L9" s="106">
        <v>4</v>
      </c>
      <c r="M9" s="106">
        <v>2</v>
      </c>
      <c r="N9" s="106">
        <v>1</v>
      </c>
      <c r="O9" s="106">
        <v>1</v>
      </c>
      <c r="P9" s="198" t="s">
        <v>142</v>
      </c>
      <c r="Q9" s="216"/>
      <c r="R9" s="197"/>
      <c r="S9" s="106"/>
      <c r="T9" s="106"/>
      <c r="U9" s="106"/>
      <c r="V9" s="106"/>
      <c r="W9" s="106"/>
      <c r="X9" s="198"/>
      <c r="AA9" s="216"/>
      <c r="AB9" s="216"/>
      <c r="AC9" s="216"/>
      <c r="AD9" s="216"/>
      <c r="AE9" s="216"/>
      <c r="AF9" s="216"/>
      <c r="AG9" s="216"/>
      <c r="AH9" s="216"/>
      <c r="AI9" s="216"/>
      <c r="AJ9" s="216"/>
      <c r="AK9" s="216"/>
      <c r="AL9" s="216"/>
      <c r="AM9" s="216"/>
      <c r="AN9" s="216"/>
      <c r="AO9" s="216"/>
    </row>
    <row r="10" spans="1:41" x14ac:dyDescent="0.25">
      <c r="A10" s="110" t="s">
        <v>16</v>
      </c>
      <c r="B10" s="199" t="s">
        <v>142</v>
      </c>
      <c r="C10" s="106">
        <v>3</v>
      </c>
      <c r="D10" s="106">
        <v>5</v>
      </c>
      <c r="E10" s="106">
        <v>3</v>
      </c>
      <c r="F10" s="106">
        <v>1</v>
      </c>
      <c r="G10" s="106" t="s">
        <v>142</v>
      </c>
      <c r="H10" s="198" t="s">
        <v>142</v>
      </c>
      <c r="I10" s="216"/>
      <c r="J10" s="197" t="s">
        <v>142</v>
      </c>
      <c r="K10" s="106">
        <v>2</v>
      </c>
      <c r="L10" s="106">
        <v>3</v>
      </c>
      <c r="M10" s="106">
        <v>5</v>
      </c>
      <c r="N10" s="106" t="s">
        <v>142</v>
      </c>
      <c r="O10" s="106">
        <v>2</v>
      </c>
      <c r="P10" s="198" t="s">
        <v>142</v>
      </c>
      <c r="Q10" s="216"/>
      <c r="R10" s="197"/>
      <c r="S10" s="106"/>
      <c r="T10" s="106"/>
      <c r="U10" s="106"/>
      <c r="V10" s="106"/>
      <c r="W10" s="106"/>
      <c r="X10" s="198"/>
      <c r="AA10" s="216"/>
      <c r="AB10" s="216"/>
      <c r="AC10" s="216"/>
      <c r="AD10" s="216"/>
      <c r="AE10" s="216"/>
      <c r="AF10" s="216"/>
      <c r="AG10" s="216"/>
      <c r="AH10" s="216"/>
      <c r="AI10" s="216"/>
      <c r="AJ10" s="216"/>
      <c r="AK10" s="216"/>
      <c r="AL10" s="216"/>
      <c r="AM10" s="216"/>
      <c r="AN10" s="216"/>
      <c r="AO10" s="216"/>
    </row>
    <row r="11" spans="1:41" x14ac:dyDescent="0.25">
      <c r="A11" s="110" t="s">
        <v>10</v>
      </c>
      <c r="B11" s="199">
        <v>2</v>
      </c>
      <c r="C11" s="106">
        <v>2</v>
      </c>
      <c r="D11" s="106">
        <v>4</v>
      </c>
      <c r="E11" s="106">
        <v>2</v>
      </c>
      <c r="F11" s="106" t="s">
        <v>142</v>
      </c>
      <c r="G11" s="106" t="s">
        <v>142</v>
      </c>
      <c r="H11" s="198" t="s">
        <v>142</v>
      </c>
      <c r="I11" s="216"/>
      <c r="J11" s="197" t="s">
        <v>142</v>
      </c>
      <c r="K11" s="106" t="s">
        <v>142</v>
      </c>
      <c r="L11" s="106">
        <v>3</v>
      </c>
      <c r="M11" s="106">
        <v>5</v>
      </c>
      <c r="N11" s="106">
        <v>5</v>
      </c>
      <c r="O11" s="106">
        <v>2</v>
      </c>
      <c r="P11" s="198">
        <v>1</v>
      </c>
      <c r="Q11" s="216"/>
      <c r="R11" s="197"/>
      <c r="S11" s="106"/>
      <c r="T11" s="106"/>
      <c r="U11" s="106"/>
      <c r="V11" s="106"/>
      <c r="W11" s="106"/>
      <c r="X11" s="198"/>
      <c r="AA11" s="216"/>
      <c r="AB11" s="216"/>
      <c r="AC11" s="216"/>
      <c r="AD11" s="216"/>
      <c r="AE11" s="216"/>
      <c r="AF11" s="216"/>
      <c r="AG11" s="216"/>
      <c r="AH11" s="216"/>
      <c r="AI11" s="216"/>
      <c r="AJ11" s="216"/>
      <c r="AK11" s="216"/>
      <c r="AL11" s="216"/>
      <c r="AM11" s="216"/>
      <c r="AN11" s="216"/>
      <c r="AO11" s="216"/>
    </row>
    <row r="12" spans="1:41" x14ac:dyDescent="0.25">
      <c r="A12" s="110" t="s">
        <v>11</v>
      </c>
      <c r="B12" s="199">
        <v>4</v>
      </c>
      <c r="C12" s="106">
        <v>2</v>
      </c>
      <c r="D12" s="106">
        <v>3</v>
      </c>
      <c r="E12" s="106" t="s">
        <v>142</v>
      </c>
      <c r="F12" s="106">
        <v>2</v>
      </c>
      <c r="G12" s="106" t="s">
        <v>142</v>
      </c>
      <c r="H12" s="198" t="s">
        <v>142</v>
      </c>
      <c r="I12" s="216"/>
      <c r="J12" s="197">
        <v>2</v>
      </c>
      <c r="K12" s="106">
        <v>3</v>
      </c>
      <c r="L12" s="106">
        <v>6</v>
      </c>
      <c r="M12" s="106">
        <v>8</v>
      </c>
      <c r="N12" s="106" t="s">
        <v>142</v>
      </c>
      <c r="O12" s="106">
        <v>3</v>
      </c>
      <c r="P12" s="198" t="s">
        <v>142</v>
      </c>
      <c r="Q12" s="216"/>
      <c r="R12" s="197"/>
      <c r="S12" s="106"/>
      <c r="T12" s="106"/>
      <c r="U12" s="106"/>
      <c r="V12" s="106"/>
      <c r="W12" s="106"/>
      <c r="X12" s="198"/>
      <c r="AA12" s="216"/>
      <c r="AB12" s="216"/>
      <c r="AC12" s="216"/>
      <c r="AD12" s="216"/>
      <c r="AE12" s="216"/>
      <c r="AF12" s="216"/>
      <c r="AG12" s="216"/>
      <c r="AH12" s="216"/>
      <c r="AI12" s="216"/>
      <c r="AJ12" s="216"/>
      <c r="AK12" s="216"/>
      <c r="AL12" s="216"/>
      <c r="AM12" s="216"/>
      <c r="AN12" s="216"/>
      <c r="AO12" s="216"/>
    </row>
    <row r="13" spans="1:41" x14ac:dyDescent="0.25">
      <c r="A13" s="111" t="s">
        <v>19</v>
      </c>
      <c r="B13" s="199">
        <v>3</v>
      </c>
      <c r="C13" s="106">
        <v>6</v>
      </c>
      <c r="D13" s="106">
        <v>6</v>
      </c>
      <c r="E13" s="106">
        <v>2</v>
      </c>
      <c r="F13" s="106">
        <v>1</v>
      </c>
      <c r="G13" s="106" t="s">
        <v>142</v>
      </c>
      <c r="H13" s="198" t="s">
        <v>142</v>
      </c>
      <c r="I13" s="216"/>
      <c r="J13" s="197" t="s">
        <v>142</v>
      </c>
      <c r="K13" s="106" t="s">
        <v>142</v>
      </c>
      <c r="L13" s="106">
        <v>2</v>
      </c>
      <c r="M13" s="106">
        <v>3</v>
      </c>
      <c r="N13" s="106">
        <v>3</v>
      </c>
      <c r="O13" s="106">
        <v>6</v>
      </c>
      <c r="P13" s="198">
        <v>3</v>
      </c>
      <c r="Q13" s="216"/>
      <c r="R13" s="197"/>
      <c r="S13" s="106"/>
      <c r="T13" s="106"/>
      <c r="U13" s="106"/>
      <c r="V13" s="106"/>
      <c r="W13" s="106"/>
      <c r="X13" s="198"/>
      <c r="AA13" s="216"/>
      <c r="AB13" s="216"/>
      <c r="AC13" s="216"/>
      <c r="AD13" s="216"/>
      <c r="AE13" s="216"/>
      <c r="AF13" s="216"/>
      <c r="AG13" s="216"/>
      <c r="AH13" s="216"/>
      <c r="AI13" s="216"/>
      <c r="AJ13" s="216"/>
      <c r="AK13" s="216"/>
      <c r="AL13" s="216"/>
      <c r="AM13" s="216"/>
      <c r="AN13" s="216"/>
      <c r="AO13" s="216"/>
    </row>
    <row r="14" spans="1:41" x14ac:dyDescent="0.25">
      <c r="A14" s="110" t="s">
        <v>12</v>
      </c>
      <c r="B14" s="199">
        <v>2</v>
      </c>
      <c r="C14" s="106">
        <v>3</v>
      </c>
      <c r="D14" s="106">
        <v>3</v>
      </c>
      <c r="E14" s="106">
        <v>6</v>
      </c>
      <c r="F14" s="106">
        <v>3</v>
      </c>
      <c r="G14" s="106">
        <v>3</v>
      </c>
      <c r="H14" s="198" t="s">
        <v>142</v>
      </c>
      <c r="I14" s="216"/>
      <c r="J14" s="197" t="s">
        <v>142</v>
      </c>
      <c r="K14" s="106">
        <v>3</v>
      </c>
      <c r="L14" s="106">
        <v>3</v>
      </c>
      <c r="M14" s="106">
        <v>1</v>
      </c>
      <c r="N14" s="106">
        <v>1</v>
      </c>
      <c r="O14" s="106">
        <v>8</v>
      </c>
      <c r="P14" s="198">
        <v>3</v>
      </c>
      <c r="Q14" s="216"/>
      <c r="R14" s="197"/>
      <c r="S14" s="106"/>
      <c r="T14" s="106"/>
      <c r="U14" s="106"/>
      <c r="V14" s="106"/>
      <c r="W14" s="106"/>
      <c r="X14" s="198"/>
      <c r="AA14" s="216"/>
      <c r="AB14" s="216"/>
      <c r="AC14" s="216"/>
      <c r="AD14" s="216"/>
      <c r="AE14" s="216"/>
      <c r="AF14" s="216"/>
      <c r="AG14" s="216"/>
      <c r="AH14" s="216"/>
      <c r="AI14" s="216"/>
      <c r="AJ14" s="216"/>
      <c r="AK14" s="216"/>
      <c r="AL14" s="216"/>
      <c r="AM14" s="216"/>
      <c r="AN14" s="216"/>
      <c r="AO14" s="216"/>
    </row>
    <row r="15" spans="1:41" x14ac:dyDescent="0.25">
      <c r="A15" s="110" t="s">
        <v>13</v>
      </c>
      <c r="B15" s="199">
        <v>1</v>
      </c>
      <c r="C15" s="106">
        <v>8</v>
      </c>
      <c r="D15" s="106">
        <v>18</v>
      </c>
      <c r="E15" s="106">
        <v>9</v>
      </c>
      <c r="F15" s="106">
        <v>2</v>
      </c>
      <c r="G15" s="106" t="s">
        <v>142</v>
      </c>
      <c r="H15" s="198" t="s">
        <v>142</v>
      </c>
      <c r="I15" s="216"/>
      <c r="J15" s="197">
        <v>3</v>
      </c>
      <c r="K15" s="106">
        <v>6</v>
      </c>
      <c r="L15" s="106">
        <v>9</v>
      </c>
      <c r="M15" s="106">
        <v>6</v>
      </c>
      <c r="N15" s="106">
        <v>1</v>
      </c>
      <c r="O15" s="106" t="s">
        <v>142</v>
      </c>
      <c r="P15" s="198" t="s">
        <v>142</v>
      </c>
      <c r="Q15" s="216"/>
      <c r="R15" s="197"/>
      <c r="S15" s="106"/>
      <c r="T15" s="106"/>
      <c r="U15" s="106"/>
      <c r="V15" s="106"/>
      <c r="W15" s="106"/>
      <c r="X15" s="198"/>
      <c r="AA15" s="216"/>
      <c r="AB15" s="216"/>
      <c r="AC15" s="216"/>
      <c r="AD15" s="216"/>
      <c r="AE15" s="216"/>
      <c r="AF15" s="216"/>
      <c r="AG15" s="216"/>
      <c r="AH15" s="216"/>
      <c r="AI15" s="216"/>
      <c r="AJ15" s="216"/>
      <c r="AK15" s="216"/>
      <c r="AL15" s="216"/>
      <c r="AM15" s="216"/>
      <c r="AN15" s="216"/>
      <c r="AO15" s="216"/>
    </row>
    <row r="16" spans="1:41" x14ac:dyDescent="0.25">
      <c r="A16" s="110" t="s">
        <v>50</v>
      </c>
      <c r="B16" s="199" t="s">
        <v>142</v>
      </c>
      <c r="C16" s="106" t="s">
        <v>142</v>
      </c>
      <c r="D16" s="106">
        <v>1</v>
      </c>
      <c r="E16" s="106">
        <v>1</v>
      </c>
      <c r="F16" s="106" t="s">
        <v>142</v>
      </c>
      <c r="G16" s="106" t="s">
        <v>142</v>
      </c>
      <c r="H16" s="198" t="s">
        <v>142</v>
      </c>
      <c r="I16" s="216"/>
      <c r="J16" s="197" t="s">
        <v>142</v>
      </c>
      <c r="K16" s="106" t="s">
        <v>142</v>
      </c>
      <c r="L16" s="106">
        <v>1</v>
      </c>
      <c r="M16" s="106">
        <v>2</v>
      </c>
      <c r="N16" s="106" t="s">
        <v>142</v>
      </c>
      <c r="O16" s="106">
        <v>1</v>
      </c>
      <c r="P16" s="198" t="s">
        <v>142</v>
      </c>
      <c r="Q16" s="216"/>
      <c r="R16" s="197"/>
      <c r="S16" s="106"/>
      <c r="T16" s="106"/>
      <c r="U16" s="106"/>
      <c r="V16" s="106"/>
      <c r="W16" s="106"/>
      <c r="X16" s="198"/>
      <c r="AA16" s="216"/>
      <c r="AB16" s="216"/>
      <c r="AC16" s="216"/>
      <c r="AD16" s="216"/>
      <c r="AE16" s="216"/>
      <c r="AF16" s="216"/>
      <c r="AG16" s="216"/>
      <c r="AH16" s="216"/>
      <c r="AI16" s="216"/>
      <c r="AJ16" s="216"/>
      <c r="AK16" s="216"/>
      <c r="AL16" s="216"/>
      <c r="AM16" s="216"/>
      <c r="AN16" s="216"/>
      <c r="AO16" s="216"/>
    </row>
    <row r="17" spans="1:41" x14ac:dyDescent="0.25">
      <c r="A17" s="110" t="s">
        <v>100</v>
      </c>
      <c r="B17" s="199">
        <v>3</v>
      </c>
      <c r="C17" s="106">
        <v>1</v>
      </c>
      <c r="D17" s="106">
        <v>5</v>
      </c>
      <c r="E17" s="106">
        <v>1</v>
      </c>
      <c r="F17" s="106">
        <v>1</v>
      </c>
      <c r="G17" s="106" t="s">
        <v>142</v>
      </c>
      <c r="H17" s="198" t="s">
        <v>142</v>
      </c>
      <c r="I17" s="216"/>
      <c r="J17" s="197" t="s">
        <v>142</v>
      </c>
      <c r="K17" s="106" t="s">
        <v>142</v>
      </c>
      <c r="L17" s="106">
        <v>3</v>
      </c>
      <c r="M17" s="106">
        <v>9</v>
      </c>
      <c r="N17" s="106">
        <v>7</v>
      </c>
      <c r="O17" s="106">
        <v>2</v>
      </c>
      <c r="P17" s="198" t="s">
        <v>142</v>
      </c>
      <c r="Q17" s="216"/>
      <c r="R17" s="197"/>
      <c r="S17" s="106"/>
      <c r="T17" s="106"/>
      <c r="U17" s="106"/>
      <c r="V17" s="106"/>
      <c r="W17" s="106"/>
      <c r="X17" s="198"/>
      <c r="AA17" s="216"/>
      <c r="AB17" s="216"/>
      <c r="AC17" s="216"/>
      <c r="AD17" s="216"/>
      <c r="AE17" s="216"/>
      <c r="AF17" s="216"/>
      <c r="AG17" s="216"/>
      <c r="AH17" s="216"/>
      <c r="AI17" s="216"/>
      <c r="AJ17" s="216"/>
      <c r="AK17" s="216"/>
      <c r="AL17" s="216"/>
      <c r="AM17" s="216"/>
      <c r="AN17" s="216"/>
      <c r="AO17" s="216"/>
    </row>
    <row r="18" spans="1:41" x14ac:dyDescent="0.25">
      <c r="A18" s="110" t="s">
        <v>14</v>
      </c>
      <c r="B18" s="199" t="s">
        <v>142</v>
      </c>
      <c r="C18" s="106">
        <v>2</v>
      </c>
      <c r="D18" s="106">
        <v>1</v>
      </c>
      <c r="E18" s="106">
        <v>1</v>
      </c>
      <c r="F18" s="106">
        <v>1</v>
      </c>
      <c r="G18" s="106" t="s">
        <v>142</v>
      </c>
      <c r="H18" s="198" t="s">
        <v>142</v>
      </c>
      <c r="I18" s="216"/>
      <c r="J18" s="197" t="s">
        <v>142</v>
      </c>
      <c r="K18" s="106" t="s">
        <v>142</v>
      </c>
      <c r="L18" s="106" t="s">
        <v>142</v>
      </c>
      <c r="M18" s="106">
        <v>5</v>
      </c>
      <c r="N18" s="106">
        <v>2</v>
      </c>
      <c r="O18" s="106">
        <v>2</v>
      </c>
      <c r="P18" s="198" t="s">
        <v>142</v>
      </c>
      <c r="Q18" s="216"/>
      <c r="R18" s="197"/>
      <c r="S18" s="106"/>
      <c r="T18" s="106"/>
      <c r="U18" s="106"/>
      <c r="V18" s="106"/>
      <c r="W18" s="106"/>
      <c r="X18" s="198"/>
      <c r="AA18" s="216"/>
      <c r="AB18" s="216"/>
      <c r="AC18" s="216"/>
      <c r="AD18" s="216"/>
      <c r="AE18" s="216"/>
      <c r="AF18" s="216"/>
      <c r="AG18" s="216"/>
      <c r="AH18" s="216"/>
      <c r="AI18" s="216"/>
      <c r="AJ18" s="216"/>
      <c r="AK18" s="216"/>
      <c r="AL18" s="216"/>
      <c r="AM18" s="216"/>
      <c r="AN18" s="216"/>
      <c r="AO18" s="216"/>
    </row>
    <row r="19" spans="1:41" x14ac:dyDescent="0.25">
      <c r="A19" s="4" t="s">
        <v>17</v>
      </c>
      <c r="B19" s="199">
        <v>3</v>
      </c>
      <c r="C19" s="106">
        <v>2</v>
      </c>
      <c r="D19" s="106">
        <v>8</v>
      </c>
      <c r="E19" s="106" t="s">
        <v>142</v>
      </c>
      <c r="F19" s="106">
        <v>2</v>
      </c>
      <c r="G19" s="106" t="s">
        <v>142</v>
      </c>
      <c r="H19" s="198" t="s">
        <v>142</v>
      </c>
      <c r="I19" s="216"/>
      <c r="J19" s="197">
        <v>4</v>
      </c>
      <c r="K19" s="106">
        <v>5</v>
      </c>
      <c r="L19" s="106">
        <v>4</v>
      </c>
      <c r="M19" s="106">
        <v>4</v>
      </c>
      <c r="N19" s="106" t="s">
        <v>142</v>
      </c>
      <c r="O19" s="106">
        <v>2</v>
      </c>
      <c r="P19" s="198">
        <v>1</v>
      </c>
      <c r="Q19" s="216"/>
      <c r="R19" s="197"/>
      <c r="S19" s="106"/>
      <c r="T19" s="106"/>
      <c r="U19" s="106"/>
      <c r="V19" s="106"/>
      <c r="W19" s="106"/>
      <c r="X19" s="198"/>
      <c r="AA19" s="216"/>
      <c r="AB19" s="216"/>
      <c r="AC19" s="216"/>
      <c r="AD19" s="216"/>
      <c r="AE19" s="216"/>
      <c r="AF19" s="216"/>
      <c r="AG19" s="216"/>
      <c r="AH19" s="216"/>
      <c r="AI19" s="216"/>
      <c r="AJ19" s="216"/>
      <c r="AK19" s="216"/>
      <c r="AL19" s="216"/>
      <c r="AM19" s="216"/>
      <c r="AN19" s="216"/>
      <c r="AO19" s="216"/>
    </row>
    <row r="20" spans="1:41" x14ac:dyDescent="0.25">
      <c r="A20" s="4" t="s">
        <v>18</v>
      </c>
      <c r="B20" s="199">
        <v>4</v>
      </c>
      <c r="C20" s="106">
        <v>6</v>
      </c>
      <c r="D20" s="106">
        <v>8</v>
      </c>
      <c r="E20" s="106">
        <v>5</v>
      </c>
      <c r="F20" s="106">
        <v>2</v>
      </c>
      <c r="G20" s="106" t="s">
        <v>142</v>
      </c>
      <c r="H20" s="198" t="s">
        <v>142</v>
      </c>
      <c r="I20" s="216"/>
      <c r="J20" s="197">
        <v>2</v>
      </c>
      <c r="K20" s="106">
        <v>5</v>
      </c>
      <c r="L20" s="106">
        <v>6</v>
      </c>
      <c r="M20" s="106">
        <v>10</v>
      </c>
      <c r="N20" s="106">
        <v>6</v>
      </c>
      <c r="O20" s="106">
        <v>6</v>
      </c>
      <c r="P20" s="198">
        <v>3</v>
      </c>
      <c r="Q20" s="216"/>
      <c r="R20" s="197"/>
      <c r="S20" s="106"/>
      <c r="T20" s="106"/>
      <c r="U20" s="106"/>
      <c r="V20" s="106"/>
      <c r="W20" s="106"/>
      <c r="X20" s="198"/>
      <c r="AA20" s="216"/>
      <c r="AB20" s="216"/>
      <c r="AC20" s="216"/>
      <c r="AD20" s="216"/>
      <c r="AE20" s="216"/>
      <c r="AF20" s="216"/>
      <c r="AG20" s="216"/>
      <c r="AH20" s="216"/>
      <c r="AI20" s="216"/>
      <c r="AJ20" s="216"/>
      <c r="AK20" s="216"/>
      <c r="AL20" s="216"/>
      <c r="AM20" s="216"/>
      <c r="AN20" s="216"/>
      <c r="AO20" s="216"/>
    </row>
    <row r="21" spans="1:41" s="31" customFormat="1" x14ac:dyDescent="0.25">
      <c r="A21" s="97" t="s">
        <v>107</v>
      </c>
      <c r="B21" s="199">
        <v>2</v>
      </c>
      <c r="C21" s="106" t="s">
        <v>142</v>
      </c>
      <c r="D21" s="106">
        <v>2</v>
      </c>
      <c r="E21" s="106">
        <v>1</v>
      </c>
      <c r="F21" s="106">
        <v>2</v>
      </c>
      <c r="G21" s="106" t="s">
        <v>142</v>
      </c>
      <c r="H21" s="198" t="s">
        <v>142</v>
      </c>
      <c r="I21" s="216"/>
      <c r="J21" s="197" t="s">
        <v>142</v>
      </c>
      <c r="K21" s="106" t="s">
        <v>142</v>
      </c>
      <c r="L21" s="106" t="s">
        <v>142</v>
      </c>
      <c r="M21" s="106" t="s">
        <v>142</v>
      </c>
      <c r="N21" s="106" t="s">
        <v>142</v>
      </c>
      <c r="O21" s="106">
        <v>3</v>
      </c>
      <c r="P21" s="198">
        <v>1</v>
      </c>
      <c r="Q21" s="216"/>
      <c r="R21" s="197"/>
      <c r="S21" s="106"/>
      <c r="T21" s="106"/>
      <c r="U21" s="106"/>
      <c r="V21" s="106"/>
      <c r="W21" s="106"/>
      <c r="X21" s="198"/>
      <c r="AA21" s="216"/>
      <c r="AB21" s="216"/>
      <c r="AC21" s="216"/>
      <c r="AD21" s="216"/>
      <c r="AE21" s="216"/>
      <c r="AF21" s="216"/>
      <c r="AG21" s="216"/>
      <c r="AH21" s="216"/>
      <c r="AI21" s="216"/>
      <c r="AJ21" s="216"/>
      <c r="AK21" s="216"/>
      <c r="AL21" s="216"/>
      <c r="AM21" s="216"/>
      <c r="AN21" s="216"/>
      <c r="AO21" s="216"/>
    </row>
    <row r="22" spans="1:41" ht="15.75" thickBot="1" x14ac:dyDescent="0.3">
      <c r="A22" s="38" t="s">
        <v>101</v>
      </c>
      <c r="B22" s="43">
        <v>4</v>
      </c>
      <c r="C22" s="16">
        <v>1</v>
      </c>
      <c r="D22" s="16">
        <v>1</v>
      </c>
      <c r="E22" s="16">
        <v>1</v>
      </c>
      <c r="F22" s="16" t="s">
        <v>142</v>
      </c>
      <c r="G22" s="16" t="s">
        <v>142</v>
      </c>
      <c r="H22" s="5" t="s">
        <v>142</v>
      </c>
      <c r="I22" s="216"/>
      <c r="J22" s="39">
        <v>2</v>
      </c>
      <c r="K22" s="16">
        <v>3</v>
      </c>
      <c r="L22" s="16">
        <v>4</v>
      </c>
      <c r="M22" s="16">
        <v>2</v>
      </c>
      <c r="N22" s="16" t="s">
        <v>142</v>
      </c>
      <c r="O22" s="16">
        <v>2</v>
      </c>
      <c r="P22" s="5" t="s">
        <v>142</v>
      </c>
      <c r="Q22" s="216"/>
      <c r="R22" s="39"/>
      <c r="S22" s="16"/>
      <c r="T22" s="16"/>
      <c r="U22" s="16"/>
      <c r="V22" s="16"/>
      <c r="W22" s="16"/>
      <c r="X22" s="5"/>
      <c r="AA22" s="216"/>
      <c r="AB22" s="216"/>
      <c r="AC22" s="216"/>
      <c r="AD22" s="216"/>
      <c r="AE22" s="216"/>
      <c r="AF22" s="216"/>
      <c r="AG22" s="216"/>
      <c r="AH22" s="216"/>
      <c r="AI22" s="216"/>
      <c r="AJ22" s="216"/>
      <c r="AK22" s="216"/>
      <c r="AL22" s="216"/>
      <c r="AM22" s="216"/>
      <c r="AN22" s="216"/>
      <c r="AO22" s="216"/>
    </row>
    <row r="23" spans="1:41" s="67" customFormat="1" x14ac:dyDescent="0.25">
      <c r="B23" s="71">
        <f t="shared" ref="B23:H23" si="0">SUM(B3:B22)</f>
        <v>41</v>
      </c>
      <c r="C23" s="71">
        <f t="shared" si="0"/>
        <v>63</v>
      </c>
      <c r="D23" s="71">
        <f t="shared" si="0"/>
        <v>108</v>
      </c>
      <c r="E23" s="71">
        <f t="shared" si="0"/>
        <v>55</v>
      </c>
      <c r="F23" s="71">
        <f t="shared" si="0"/>
        <v>20</v>
      </c>
      <c r="G23" s="71">
        <f t="shared" si="0"/>
        <v>4</v>
      </c>
      <c r="H23" s="71">
        <f t="shared" si="0"/>
        <v>0</v>
      </c>
      <c r="I23" s="218"/>
      <c r="J23" s="71">
        <f t="shared" ref="J23:P23" si="1">SUM(J3:J22)</f>
        <v>15</v>
      </c>
      <c r="K23" s="71">
        <f t="shared" si="1"/>
        <v>40</v>
      </c>
      <c r="L23" s="71">
        <f t="shared" si="1"/>
        <v>74</v>
      </c>
      <c r="M23" s="71">
        <f t="shared" si="1"/>
        <v>98</v>
      </c>
      <c r="N23" s="71">
        <f t="shared" si="1"/>
        <v>55</v>
      </c>
      <c r="O23" s="71">
        <f t="shared" si="1"/>
        <v>54</v>
      </c>
      <c r="P23" s="71">
        <f t="shared" si="1"/>
        <v>12</v>
      </c>
      <c r="Q23" s="218"/>
      <c r="R23" s="71">
        <f t="shared" ref="R23:X23" si="2">SUM(R3:R22)</f>
        <v>0</v>
      </c>
      <c r="S23" s="71">
        <f t="shared" si="2"/>
        <v>0</v>
      </c>
      <c r="T23" s="71">
        <f t="shared" si="2"/>
        <v>0</v>
      </c>
      <c r="U23" s="71">
        <f t="shared" si="2"/>
        <v>0</v>
      </c>
      <c r="V23" s="71">
        <f t="shared" si="2"/>
        <v>0</v>
      </c>
      <c r="W23" s="71">
        <f t="shared" si="2"/>
        <v>0</v>
      </c>
      <c r="X23" s="71">
        <f t="shared" si="2"/>
        <v>0</v>
      </c>
      <c r="AA23" s="218"/>
      <c r="AB23" s="218"/>
      <c r="AC23" s="218"/>
      <c r="AD23" s="218"/>
      <c r="AE23" s="218"/>
      <c r="AF23" s="218"/>
      <c r="AG23" s="218"/>
      <c r="AH23" s="218"/>
      <c r="AI23" s="218"/>
      <c r="AJ23" s="218"/>
      <c r="AK23" s="218"/>
      <c r="AL23" s="218"/>
      <c r="AM23" s="218"/>
      <c r="AN23" s="218"/>
      <c r="AO23" s="218"/>
    </row>
    <row r="24" spans="1:41" s="31" customFormat="1" ht="15.75" thickBot="1" x14ac:dyDescent="0.3">
      <c r="B24" s="71"/>
      <c r="C24" s="71"/>
      <c r="D24" s="71"/>
      <c r="E24" s="71"/>
      <c r="F24" s="71"/>
      <c r="G24" s="71"/>
      <c r="H24" s="71"/>
      <c r="I24" s="216"/>
      <c r="J24" s="71"/>
      <c r="K24" s="71"/>
      <c r="L24" s="71"/>
      <c r="M24" s="71"/>
      <c r="N24" s="71"/>
      <c r="O24" s="71"/>
      <c r="P24" s="71"/>
      <c r="Q24" s="216"/>
      <c r="R24" s="71"/>
      <c r="S24" s="71"/>
      <c r="T24" s="71"/>
      <c r="U24" s="71"/>
      <c r="V24" s="71"/>
      <c r="W24" s="71"/>
      <c r="X24" s="71"/>
      <c r="AA24" s="216"/>
      <c r="AB24" s="216"/>
      <c r="AC24" s="216"/>
      <c r="AD24" s="216"/>
      <c r="AE24" s="216"/>
      <c r="AF24" s="216"/>
      <c r="AG24" s="216"/>
      <c r="AH24" s="216"/>
      <c r="AI24" s="216"/>
      <c r="AJ24" s="216"/>
      <c r="AK24" s="216"/>
      <c r="AL24" s="216"/>
      <c r="AM24" s="216"/>
      <c r="AN24" s="216"/>
      <c r="AO24" s="216"/>
    </row>
    <row r="25" spans="1:41" s="55" customFormat="1" ht="15.75" thickBot="1" x14ac:dyDescent="0.3">
      <c r="A25" s="83"/>
      <c r="B25" s="284" t="s">
        <v>127</v>
      </c>
      <c r="C25" s="285"/>
      <c r="D25" s="285"/>
      <c r="E25" s="285"/>
      <c r="F25" s="285"/>
      <c r="G25" s="285"/>
      <c r="H25" s="286"/>
      <c r="I25" s="217"/>
      <c r="J25" s="284" t="s">
        <v>146</v>
      </c>
      <c r="K25" s="285"/>
      <c r="L25" s="285"/>
      <c r="M25" s="285"/>
      <c r="N25" s="285"/>
      <c r="O25" s="285"/>
      <c r="P25" s="286"/>
      <c r="Q25" s="217"/>
      <c r="R25" s="284" t="s">
        <v>149</v>
      </c>
      <c r="S25" s="285"/>
      <c r="T25" s="285"/>
      <c r="U25" s="285"/>
      <c r="V25" s="285"/>
      <c r="W25" s="285"/>
      <c r="X25" s="286"/>
      <c r="AA25" s="217"/>
      <c r="AB25" s="217"/>
      <c r="AC25" s="217"/>
      <c r="AD25" s="217"/>
      <c r="AE25" s="217"/>
      <c r="AF25" s="217"/>
      <c r="AG25" s="217"/>
      <c r="AH25" s="217"/>
      <c r="AI25" s="217"/>
      <c r="AJ25" s="217"/>
      <c r="AK25" s="217"/>
      <c r="AL25" s="217"/>
      <c r="AM25" s="217"/>
      <c r="AN25" s="217"/>
      <c r="AO25" s="217"/>
    </row>
    <row r="26" spans="1:41" ht="21" customHeight="1" thickBot="1" x14ac:dyDescent="0.3">
      <c r="A26" s="116" t="s">
        <v>95</v>
      </c>
      <c r="B26" s="93" t="s">
        <v>39</v>
      </c>
      <c r="C26" s="94" t="s">
        <v>40</v>
      </c>
      <c r="D26" s="94" t="s">
        <v>41</v>
      </c>
      <c r="E26" s="94" t="s">
        <v>42</v>
      </c>
      <c r="F26" s="94" t="s">
        <v>43</v>
      </c>
      <c r="G26" s="91"/>
      <c r="H26" s="92"/>
      <c r="I26" s="216"/>
      <c r="J26" s="93" t="s">
        <v>39</v>
      </c>
      <c r="K26" s="94" t="s">
        <v>40</v>
      </c>
      <c r="L26" s="94" t="s">
        <v>41</v>
      </c>
      <c r="M26" s="94" t="s">
        <v>42</v>
      </c>
      <c r="N26" s="94" t="s">
        <v>43</v>
      </c>
      <c r="O26" s="91"/>
      <c r="P26" s="92"/>
      <c r="Q26" s="216"/>
      <c r="R26" s="93" t="s">
        <v>39</v>
      </c>
      <c r="S26" s="94" t="s">
        <v>40</v>
      </c>
      <c r="T26" s="94" t="s">
        <v>41</v>
      </c>
      <c r="U26" s="94" t="s">
        <v>42</v>
      </c>
      <c r="V26" s="94" t="s">
        <v>43</v>
      </c>
      <c r="W26" s="91"/>
      <c r="X26" s="92"/>
      <c r="AA26" s="216"/>
      <c r="AB26" s="216"/>
      <c r="AC26" s="216"/>
      <c r="AD26" s="216"/>
      <c r="AE26" s="216"/>
      <c r="AF26" s="216"/>
      <c r="AG26" s="216"/>
      <c r="AH26" s="216"/>
      <c r="AI26" s="216"/>
      <c r="AJ26" s="216"/>
      <c r="AK26" s="216"/>
      <c r="AL26" s="216"/>
      <c r="AM26" s="216"/>
      <c r="AN26" s="216"/>
      <c r="AO26" s="216"/>
    </row>
    <row r="27" spans="1:41" x14ac:dyDescent="0.25">
      <c r="A27" s="117" t="s">
        <v>109</v>
      </c>
      <c r="B27" s="74">
        <v>13</v>
      </c>
      <c r="C27" s="72">
        <v>28</v>
      </c>
      <c r="D27" s="72">
        <v>4</v>
      </c>
      <c r="E27" s="72"/>
      <c r="F27" s="72"/>
      <c r="G27" s="84"/>
      <c r="H27" s="85"/>
      <c r="I27" s="216"/>
      <c r="J27" s="74">
        <v>11</v>
      </c>
      <c r="K27" s="72">
        <v>25</v>
      </c>
      <c r="L27" s="72">
        <v>3</v>
      </c>
      <c r="M27" s="72">
        <v>0</v>
      </c>
      <c r="N27" s="72">
        <v>0</v>
      </c>
      <c r="O27" s="84"/>
      <c r="P27" s="85"/>
      <c r="Q27" s="216"/>
      <c r="R27" s="74"/>
      <c r="S27" s="72"/>
      <c r="T27" s="72"/>
      <c r="U27" s="72"/>
      <c r="V27" s="72"/>
      <c r="W27" s="84"/>
      <c r="X27" s="85"/>
      <c r="AA27" s="216"/>
      <c r="AB27" s="216"/>
      <c r="AC27" s="216"/>
      <c r="AD27" s="216"/>
      <c r="AE27" s="216"/>
      <c r="AF27" s="216"/>
      <c r="AG27" s="216"/>
      <c r="AH27" s="216"/>
      <c r="AI27" s="216"/>
      <c r="AJ27" s="216"/>
      <c r="AK27" s="216"/>
      <c r="AL27" s="216"/>
      <c r="AM27" s="216"/>
      <c r="AN27" s="216"/>
      <c r="AO27" s="216"/>
    </row>
    <row r="28" spans="1:41" x14ac:dyDescent="0.25">
      <c r="A28" s="118" t="s">
        <v>97</v>
      </c>
      <c r="B28" s="219">
        <v>10</v>
      </c>
      <c r="C28" s="220">
        <v>13</v>
      </c>
      <c r="D28" s="220">
        <v>1</v>
      </c>
      <c r="E28" s="220"/>
      <c r="F28" s="220"/>
      <c r="G28" s="221"/>
      <c r="H28" s="222"/>
      <c r="I28" s="216"/>
      <c r="J28" s="219">
        <v>4</v>
      </c>
      <c r="K28" s="220">
        <v>17</v>
      </c>
      <c r="L28" s="220">
        <v>3</v>
      </c>
      <c r="M28" s="220">
        <v>0</v>
      </c>
      <c r="N28" s="220">
        <v>0</v>
      </c>
      <c r="O28" s="221"/>
      <c r="P28" s="222"/>
      <c r="Q28" s="216"/>
      <c r="R28" s="219"/>
      <c r="S28" s="220"/>
      <c r="T28" s="220"/>
      <c r="U28" s="220"/>
      <c r="V28" s="220"/>
      <c r="W28" s="221"/>
      <c r="X28" s="222"/>
      <c r="AA28" s="216"/>
      <c r="AB28" s="216"/>
      <c r="AC28" s="216"/>
      <c r="AD28" s="216"/>
      <c r="AE28" s="216"/>
      <c r="AF28" s="216"/>
      <c r="AG28" s="216"/>
      <c r="AH28" s="216"/>
      <c r="AI28" s="216"/>
      <c r="AJ28" s="216"/>
      <c r="AK28" s="216"/>
      <c r="AL28" s="216"/>
      <c r="AM28" s="216"/>
      <c r="AN28" s="216"/>
      <c r="AO28" s="216"/>
    </row>
    <row r="29" spans="1:41" x14ac:dyDescent="0.25">
      <c r="A29" s="118" t="s">
        <v>99</v>
      </c>
      <c r="B29" s="219">
        <v>26</v>
      </c>
      <c r="C29" s="220">
        <v>12</v>
      </c>
      <c r="D29" s="220">
        <v>1</v>
      </c>
      <c r="E29" s="220"/>
      <c r="F29" s="220"/>
      <c r="G29" s="221"/>
      <c r="H29" s="222"/>
      <c r="I29" s="216"/>
      <c r="J29" s="219">
        <v>10</v>
      </c>
      <c r="K29" s="220">
        <v>20</v>
      </c>
      <c r="L29" s="220">
        <v>6</v>
      </c>
      <c r="M29" s="220">
        <v>0</v>
      </c>
      <c r="N29" s="220">
        <v>0</v>
      </c>
      <c r="O29" s="221"/>
      <c r="P29" s="222"/>
      <c r="Q29" s="216"/>
      <c r="R29" s="219"/>
      <c r="S29" s="220"/>
      <c r="T29" s="220"/>
      <c r="U29" s="220"/>
      <c r="V29" s="220"/>
      <c r="W29" s="221"/>
      <c r="X29" s="222"/>
      <c r="AA29" s="216"/>
      <c r="AB29" s="216"/>
      <c r="AC29" s="216"/>
      <c r="AD29" s="216"/>
      <c r="AE29" s="216"/>
      <c r="AF29" s="216"/>
      <c r="AG29" s="216"/>
      <c r="AH29" s="216"/>
      <c r="AI29" s="216"/>
      <c r="AJ29" s="216"/>
      <c r="AK29" s="216"/>
      <c r="AL29" s="216"/>
      <c r="AM29" s="216"/>
      <c r="AN29" s="216"/>
      <c r="AO29" s="216"/>
    </row>
    <row r="30" spans="1:41" s="31" customFormat="1" x14ac:dyDescent="0.25">
      <c r="A30" s="118" t="s">
        <v>94</v>
      </c>
      <c r="B30" s="219">
        <v>2</v>
      </c>
      <c r="C30" s="220">
        <v>3</v>
      </c>
      <c r="D30" s="220">
        <v>5</v>
      </c>
      <c r="E30" s="220">
        <v>1</v>
      </c>
      <c r="F30" s="220"/>
      <c r="G30" s="221"/>
      <c r="H30" s="222"/>
      <c r="I30" s="216"/>
      <c r="J30" s="219">
        <v>3</v>
      </c>
      <c r="K30" s="220">
        <v>4</v>
      </c>
      <c r="L30" s="220">
        <v>5</v>
      </c>
      <c r="M30" s="220">
        <v>0</v>
      </c>
      <c r="N30" s="220">
        <v>0</v>
      </c>
      <c r="O30" s="221"/>
      <c r="P30" s="222"/>
      <c r="Q30" s="216"/>
      <c r="R30" s="219"/>
      <c r="S30" s="220"/>
      <c r="T30" s="220"/>
      <c r="U30" s="220"/>
      <c r="V30" s="220"/>
      <c r="W30" s="221"/>
      <c r="X30" s="222"/>
      <c r="AA30" s="216"/>
      <c r="AB30" s="216"/>
      <c r="AC30" s="216"/>
      <c r="AD30" s="216"/>
      <c r="AE30" s="216"/>
      <c r="AF30" s="216"/>
      <c r="AG30" s="216"/>
      <c r="AH30" s="216"/>
      <c r="AI30" s="216"/>
      <c r="AJ30" s="216"/>
      <c r="AK30" s="216"/>
      <c r="AL30" s="216"/>
      <c r="AM30" s="216"/>
      <c r="AN30" s="216"/>
      <c r="AO30" s="216"/>
    </row>
    <row r="31" spans="1:41" s="31" customFormat="1" x14ac:dyDescent="0.25">
      <c r="A31" s="118" t="s">
        <v>98</v>
      </c>
      <c r="B31" s="219">
        <v>2</v>
      </c>
      <c r="C31" s="220"/>
      <c r="D31" s="220"/>
      <c r="E31" s="220"/>
      <c r="F31" s="220"/>
      <c r="G31" s="221"/>
      <c r="H31" s="222"/>
      <c r="I31" s="216"/>
      <c r="J31" s="219">
        <v>2</v>
      </c>
      <c r="K31" s="220">
        <v>8</v>
      </c>
      <c r="L31" s="220">
        <v>1</v>
      </c>
      <c r="M31" s="220">
        <v>0</v>
      </c>
      <c r="N31" s="220">
        <v>0</v>
      </c>
      <c r="O31" s="221"/>
      <c r="P31" s="222"/>
      <c r="Q31" s="216"/>
      <c r="R31" s="219"/>
      <c r="S31" s="220"/>
      <c r="T31" s="220"/>
      <c r="U31" s="220"/>
      <c r="V31" s="220"/>
      <c r="W31" s="221"/>
      <c r="X31" s="222"/>
      <c r="AA31" s="216"/>
      <c r="AB31" s="216"/>
      <c r="AC31" s="216"/>
      <c r="AD31" s="216"/>
      <c r="AE31" s="216"/>
      <c r="AF31" s="216"/>
      <c r="AG31" s="216"/>
      <c r="AH31" s="216"/>
      <c r="AI31" s="216"/>
      <c r="AJ31" s="216"/>
      <c r="AK31" s="216"/>
      <c r="AL31" s="216"/>
      <c r="AM31" s="216"/>
      <c r="AN31" s="216"/>
      <c r="AO31" s="216"/>
    </row>
    <row r="32" spans="1:41" s="31" customFormat="1" x14ac:dyDescent="0.25">
      <c r="A32" s="118" t="s">
        <v>123</v>
      </c>
      <c r="B32" s="98"/>
      <c r="C32" s="99"/>
      <c r="D32" s="99">
        <v>1</v>
      </c>
      <c r="E32" s="99">
        <v>1</v>
      </c>
      <c r="F32" s="99"/>
      <c r="G32" s="101"/>
      <c r="H32" s="102"/>
      <c r="I32" s="216"/>
      <c r="J32" s="98">
        <v>0</v>
      </c>
      <c r="K32" s="99">
        <v>2</v>
      </c>
      <c r="L32" s="99">
        <v>1</v>
      </c>
      <c r="M32" s="99">
        <v>0</v>
      </c>
      <c r="N32" s="99">
        <v>0</v>
      </c>
      <c r="O32" s="101"/>
      <c r="P32" s="102"/>
      <c r="Q32" s="216"/>
      <c r="R32" s="98"/>
      <c r="S32" s="99"/>
      <c r="T32" s="99"/>
      <c r="U32" s="99"/>
      <c r="V32" s="99"/>
      <c r="W32" s="101"/>
      <c r="X32" s="102"/>
      <c r="AA32" s="216"/>
      <c r="AB32" s="216"/>
      <c r="AC32" s="216"/>
      <c r="AD32" s="216"/>
      <c r="AE32" s="216"/>
      <c r="AF32" s="216"/>
      <c r="AG32" s="216"/>
      <c r="AH32" s="216"/>
      <c r="AI32" s="216"/>
      <c r="AJ32" s="216"/>
      <c r="AK32" s="216"/>
      <c r="AL32" s="216"/>
      <c r="AM32" s="216"/>
      <c r="AN32" s="216"/>
      <c r="AO32" s="216"/>
    </row>
    <row r="33" spans="1:41" s="31" customFormat="1" x14ac:dyDescent="0.25">
      <c r="A33" s="118" t="s">
        <v>53</v>
      </c>
      <c r="B33" s="98">
        <v>1</v>
      </c>
      <c r="C33" s="99">
        <v>8</v>
      </c>
      <c r="D33" s="99">
        <v>2</v>
      </c>
      <c r="E33" s="99"/>
      <c r="F33" s="99"/>
      <c r="G33" s="101"/>
      <c r="H33" s="102"/>
      <c r="I33" s="216"/>
      <c r="J33" s="98">
        <v>0</v>
      </c>
      <c r="K33" s="99">
        <v>2</v>
      </c>
      <c r="L33" s="99">
        <v>3</v>
      </c>
      <c r="M33" s="99">
        <v>0</v>
      </c>
      <c r="N33" s="99">
        <v>0</v>
      </c>
      <c r="O33" s="101"/>
      <c r="P33" s="102"/>
      <c r="Q33" s="216"/>
      <c r="R33" s="98"/>
      <c r="S33" s="99"/>
      <c r="T33" s="99"/>
      <c r="U33" s="99"/>
      <c r="V33" s="99"/>
      <c r="W33" s="101"/>
      <c r="X33" s="102"/>
      <c r="AA33" s="216"/>
      <c r="AB33" s="216"/>
      <c r="AC33" s="216"/>
      <c r="AD33" s="216"/>
      <c r="AE33" s="216"/>
      <c r="AF33" s="216"/>
      <c r="AG33" s="216"/>
      <c r="AH33" s="216"/>
      <c r="AI33" s="216"/>
      <c r="AJ33" s="216"/>
      <c r="AK33" s="216"/>
      <c r="AL33" s="216"/>
      <c r="AM33" s="216"/>
      <c r="AN33" s="216"/>
      <c r="AO33" s="216"/>
    </row>
    <row r="34" spans="1:41" s="31" customFormat="1" x14ac:dyDescent="0.25">
      <c r="A34" s="228" t="s">
        <v>162</v>
      </c>
      <c r="B34" s="98">
        <v>1</v>
      </c>
      <c r="C34" s="99"/>
      <c r="D34" s="99"/>
      <c r="E34" s="99"/>
      <c r="F34" s="99"/>
      <c r="G34" s="101"/>
      <c r="H34" s="102"/>
      <c r="I34" s="216"/>
      <c r="J34" s="98">
        <v>0</v>
      </c>
      <c r="K34" s="99">
        <v>0</v>
      </c>
      <c r="L34" s="99">
        <v>0</v>
      </c>
      <c r="M34" s="99">
        <v>1</v>
      </c>
      <c r="N34" s="99">
        <v>0</v>
      </c>
      <c r="O34" s="101"/>
      <c r="P34" s="102"/>
      <c r="Q34" s="216"/>
      <c r="R34" s="98"/>
      <c r="S34" s="99"/>
      <c r="T34" s="99"/>
      <c r="U34" s="99"/>
      <c r="V34" s="99"/>
      <c r="W34" s="101"/>
      <c r="X34" s="102"/>
      <c r="AA34" s="216"/>
      <c r="AB34" s="216"/>
      <c r="AC34" s="216"/>
      <c r="AD34" s="216"/>
      <c r="AE34" s="216"/>
      <c r="AF34" s="216"/>
      <c r="AG34" s="216"/>
      <c r="AH34" s="216"/>
      <c r="AI34" s="216"/>
      <c r="AJ34" s="216"/>
      <c r="AK34" s="216"/>
      <c r="AL34" s="216"/>
      <c r="AM34" s="216"/>
      <c r="AN34" s="216"/>
      <c r="AO34" s="216"/>
    </row>
    <row r="35" spans="1:41" s="216" customFormat="1" x14ac:dyDescent="0.25">
      <c r="A35" s="228" t="s">
        <v>163</v>
      </c>
      <c r="B35" s="98">
        <v>0</v>
      </c>
      <c r="C35" s="99"/>
      <c r="D35" s="99"/>
      <c r="E35" s="99"/>
      <c r="F35" s="99"/>
      <c r="G35" s="101"/>
      <c r="H35" s="102"/>
      <c r="J35" s="98">
        <v>0</v>
      </c>
      <c r="K35" s="99">
        <v>0</v>
      </c>
      <c r="L35" s="99">
        <v>0</v>
      </c>
      <c r="M35" s="99">
        <v>0</v>
      </c>
      <c r="N35" s="99">
        <v>0</v>
      </c>
      <c r="O35" s="101"/>
      <c r="P35" s="102"/>
      <c r="R35" s="98"/>
      <c r="S35" s="99"/>
      <c r="T35" s="99"/>
      <c r="U35" s="99"/>
      <c r="V35" s="99"/>
      <c r="W35" s="101"/>
      <c r="X35" s="102"/>
    </row>
    <row r="36" spans="1:41" s="67" customFormat="1" ht="15.75" thickBot="1" x14ac:dyDescent="0.3">
      <c r="A36" s="119" t="s">
        <v>110</v>
      </c>
      <c r="B36" s="191">
        <v>1</v>
      </c>
      <c r="C36" s="192"/>
      <c r="D36" s="192"/>
      <c r="E36" s="192"/>
      <c r="F36" s="192"/>
      <c r="G36" s="79"/>
      <c r="H36" s="86"/>
      <c r="I36" s="218"/>
      <c r="J36" s="191">
        <v>0</v>
      </c>
      <c r="K36" s="192">
        <v>0</v>
      </c>
      <c r="L36" s="192">
        <v>0</v>
      </c>
      <c r="M36" s="192">
        <v>1</v>
      </c>
      <c r="N36" s="192">
        <v>0</v>
      </c>
      <c r="O36" s="79"/>
      <c r="P36" s="86"/>
      <c r="Q36" s="218"/>
      <c r="R36" s="191"/>
      <c r="S36" s="192"/>
      <c r="T36" s="192"/>
      <c r="U36" s="192"/>
      <c r="V36" s="192"/>
      <c r="W36" s="79"/>
      <c r="X36" s="86"/>
      <c r="AA36" s="218"/>
      <c r="AB36" s="218"/>
      <c r="AC36" s="218"/>
      <c r="AD36" s="218"/>
      <c r="AE36" s="218"/>
      <c r="AF36" s="218"/>
      <c r="AG36" s="218"/>
      <c r="AH36" s="218"/>
      <c r="AI36" s="218"/>
      <c r="AJ36" s="218"/>
      <c r="AK36" s="218"/>
      <c r="AL36" s="218"/>
      <c r="AM36" s="218"/>
      <c r="AN36" s="218"/>
      <c r="AO36" s="218"/>
    </row>
    <row r="37" spans="1:41" s="31" customFormat="1" x14ac:dyDescent="0.25">
      <c r="A37" s="218"/>
      <c r="B37" s="71">
        <f>SUM(B27:B36)</f>
        <v>56</v>
      </c>
      <c r="C37" s="71">
        <f>SUM(C27:C36)</f>
        <v>64</v>
      </c>
      <c r="D37" s="71">
        <f>SUM(D27:D36)</f>
        <v>14</v>
      </c>
      <c r="E37" s="71">
        <f>SUM(E27:E36)</f>
        <v>2</v>
      </c>
      <c r="F37" s="71">
        <f>SUM(F27:F36)</f>
        <v>0</v>
      </c>
      <c r="G37" s="71"/>
      <c r="H37" s="71"/>
      <c r="I37" s="216"/>
      <c r="J37" s="71">
        <f>SUM(J27:J36)</f>
        <v>30</v>
      </c>
      <c r="K37" s="71">
        <f>SUM(K27:K36)</f>
        <v>78</v>
      </c>
      <c r="L37" s="71">
        <f>SUM(L27:L36)</f>
        <v>22</v>
      </c>
      <c r="M37" s="71">
        <f>SUM(M27:M36)</f>
        <v>2</v>
      </c>
      <c r="N37" s="71">
        <f>SUM(N27:N36)</f>
        <v>0</v>
      </c>
      <c r="O37" s="71"/>
      <c r="P37" s="71"/>
      <c r="Q37" s="216"/>
      <c r="R37" s="71">
        <f>SUM(R27:R36)</f>
        <v>0</v>
      </c>
      <c r="S37" s="71">
        <f>SUM(S27:S36)</f>
        <v>0</v>
      </c>
      <c r="T37" s="71">
        <f>SUM(T27:T36)</f>
        <v>0</v>
      </c>
      <c r="U37" s="71">
        <f>SUM(U27:U36)</f>
        <v>0</v>
      </c>
      <c r="V37" s="71">
        <f>SUM(V27:V36)</f>
        <v>0</v>
      </c>
      <c r="W37" s="71"/>
      <c r="X37" s="71"/>
      <c r="AA37" s="216"/>
      <c r="AB37" s="216"/>
      <c r="AC37" s="216"/>
      <c r="AD37" s="216"/>
      <c r="AE37" s="216"/>
      <c r="AF37" s="216"/>
      <c r="AG37" s="216"/>
      <c r="AH37" s="216"/>
      <c r="AI37" s="216"/>
      <c r="AJ37" s="216"/>
      <c r="AK37" s="216"/>
      <c r="AL37" s="216"/>
      <c r="AM37" s="216"/>
      <c r="AN37" s="216"/>
      <c r="AO37" s="216"/>
    </row>
    <row r="38" spans="1:41" s="31" customFormat="1" x14ac:dyDescent="0.25">
      <c r="B38" s="71"/>
      <c r="C38" s="71"/>
      <c r="D38" s="71"/>
      <c r="E38" s="71"/>
      <c r="F38" s="71"/>
      <c r="G38" s="71"/>
      <c r="H38" s="71"/>
      <c r="I38" s="216"/>
      <c r="J38" s="216"/>
      <c r="K38" s="216"/>
      <c r="L38" s="216"/>
      <c r="M38" s="216"/>
      <c r="N38" s="216"/>
      <c r="O38" s="216"/>
      <c r="P38" s="216"/>
      <c r="Q38" s="216"/>
      <c r="R38" s="216"/>
      <c r="S38" s="216"/>
      <c r="T38" s="216"/>
      <c r="U38" s="216"/>
      <c r="V38" s="216"/>
      <c r="W38" s="216"/>
      <c r="X38" s="216"/>
      <c r="AA38" s="216"/>
      <c r="AB38" s="216"/>
      <c r="AC38" s="216"/>
      <c r="AD38" s="216"/>
      <c r="AE38" s="216"/>
      <c r="AF38" s="216"/>
      <c r="AG38" s="216"/>
      <c r="AH38" s="216"/>
      <c r="AI38" s="216"/>
      <c r="AJ38" s="216"/>
      <c r="AK38" s="216"/>
      <c r="AL38" s="216"/>
      <c r="AM38" s="216"/>
      <c r="AN38" s="216"/>
      <c r="AO38" s="216"/>
    </row>
    <row r="39" spans="1:41" x14ac:dyDescent="0.25">
      <c r="I39" s="216"/>
      <c r="J39" s="216"/>
      <c r="K39" s="216"/>
      <c r="L39" s="216"/>
      <c r="M39" s="216"/>
      <c r="N39" s="216"/>
      <c r="O39" s="216"/>
      <c r="P39" s="216"/>
      <c r="Q39" s="216"/>
    </row>
    <row r="40" spans="1:41" x14ac:dyDescent="0.25">
      <c r="I40" s="216"/>
      <c r="J40" s="216"/>
      <c r="K40" s="216"/>
      <c r="L40" s="216"/>
      <c r="M40" s="216"/>
      <c r="N40" s="216"/>
      <c r="O40" s="216"/>
      <c r="P40" s="216"/>
      <c r="Q40" s="216"/>
    </row>
    <row r="41" spans="1:41" x14ac:dyDescent="0.25">
      <c r="A41" s="95"/>
    </row>
    <row r="42" spans="1:41" x14ac:dyDescent="0.25">
      <c r="A42" s="95"/>
    </row>
    <row r="44" spans="1:41" x14ac:dyDescent="0.25">
      <c r="A44"/>
      <c r="B44"/>
      <c r="C44"/>
      <c r="D44"/>
      <c r="E44"/>
      <c r="F44"/>
      <c r="G44"/>
      <c r="H44"/>
    </row>
    <row r="45" spans="1:41" x14ac:dyDescent="0.25">
      <c r="A45"/>
      <c r="B45"/>
      <c r="C45"/>
      <c r="D45"/>
      <c r="E45"/>
      <c r="F45"/>
      <c r="G45"/>
      <c r="H45"/>
    </row>
    <row r="46" spans="1:41" x14ac:dyDescent="0.25">
      <c r="A46"/>
      <c r="B46"/>
      <c r="C46"/>
      <c r="D46"/>
      <c r="E46"/>
      <c r="F46"/>
      <c r="G46"/>
      <c r="H46"/>
    </row>
    <row r="47" spans="1:41" x14ac:dyDescent="0.25">
      <c r="A47"/>
      <c r="B47"/>
      <c r="C47"/>
      <c r="D47"/>
      <c r="E47"/>
      <c r="F47"/>
      <c r="G47"/>
      <c r="H47"/>
    </row>
    <row r="48" spans="1:41" x14ac:dyDescent="0.25">
      <c r="A48"/>
      <c r="B48"/>
      <c r="C48"/>
      <c r="D48"/>
      <c r="E48"/>
      <c r="F48"/>
      <c r="G48"/>
      <c r="H48"/>
    </row>
    <row r="66" spans="1:8" x14ac:dyDescent="0.25">
      <c r="A66"/>
      <c r="B66" s="71">
        <v>5</v>
      </c>
      <c r="C66" s="71">
        <v>8</v>
      </c>
      <c r="D66" s="71">
        <v>8</v>
      </c>
      <c r="E66"/>
      <c r="F66"/>
      <c r="G66"/>
      <c r="H66"/>
    </row>
    <row r="69" spans="1:8" x14ac:dyDescent="0.25">
      <c r="A69"/>
      <c r="E69"/>
      <c r="F69"/>
      <c r="G69"/>
      <c r="H69"/>
    </row>
  </sheetData>
  <customSheetViews>
    <customSheetView guid="{6E8A2A01-D595-45D8-B5BE-05B926EF8710}" showPageBreaks="1" fitToPage="1" printArea="1" topLeftCell="A19">
      <selection activeCell="AX16" sqref="AX16"/>
      <rowBreaks count="1" manualBreakCount="1">
        <brk id="25" max="16383" man="1"/>
      </rowBreaks>
      <pageMargins left="0.19685039370078741" right="0.19685039370078741" top="1.3779527559055118" bottom="0.19685039370078741" header="0.31496062992125984" footer="0.31496062992125984"/>
      <pageSetup paperSize="9" scale="82" orientation="landscape" r:id="rId1"/>
      <headerFooter>
        <oddHeader>&amp;L&amp;G&amp;C&amp;"-,Bold"&amp;14Shenfield High School Leadership Overview: 
A2 Headline Figures&amp;R&amp;"-,Bold"&amp;14Year Group: 13
Date: January 2017</oddHeader>
      </headerFooter>
    </customSheetView>
    <customSheetView guid="{093AA078-7106-4A29-A6A4-AB30D3B4B42D}" showPageBreaks="1" fitToPage="1" printArea="1" view="pageBreakPreview">
      <selection activeCell="AL37" sqref="AL37:AM37"/>
      <rowBreaks count="1" manualBreakCount="1">
        <brk id="27" max="16383" man="1"/>
      </rowBreaks>
      <pageMargins left="0.19685039370078741" right="0.19685039370078741" top="1.3779527559055118" bottom="1.9685039370078741" header="0.31496062992125984" footer="0.31496062992125984"/>
      <pageSetup paperSize="9" scale="30" orientation="portrait" r:id="rId2"/>
      <headerFooter>
        <oddHeader>&amp;L&amp;G&amp;C&amp;"-,Bold"&amp;14Shenfield High School Leadership Overview: 
A2 Headline Figures&amp;R&amp;"-,Bold"&amp;14Year Group: 13
Date: April 2017</oddHeader>
        <oddFooter>&amp;C&amp;"-,Bold"&amp;14&amp;A</oddFooter>
      </headerFooter>
    </customSheetView>
    <customSheetView guid="{E026FF19-E99D-4ACE-BE09-C6CEE797A254}" showPageBreaks="1" fitToPage="1" printArea="1" view="pageBreakPreview">
      <selection activeCell="AL37" sqref="AL37:AM37"/>
      <rowBreaks count="1" manualBreakCount="1">
        <brk id="27" max="16383" man="1"/>
      </rowBreaks>
      <pageMargins left="0.19685039370078741" right="0.19685039370078741" top="1.3779527559055118" bottom="1.9685039370078741" header="0.31496062992125984" footer="0.31496062992125984"/>
      <pageSetup paperSize="9" scale="30" orientation="portrait" r:id="rId3"/>
      <headerFooter>
        <oddHeader>&amp;L&amp;G&amp;C&amp;"-,Bold"&amp;14Shenfield High School Leadership Overview: 
A2 Headline Figures&amp;R&amp;"-,Bold"&amp;14Year Group: 13
Date: April 2017</oddHeader>
        <oddFooter>&amp;C&amp;"-,Bold"&amp;14&amp;A</oddFooter>
      </headerFooter>
    </customSheetView>
    <customSheetView guid="{F22162E4-4441-4AFA-9E81-79054E351D70}" showPageBreaks="1" fitToPage="1" printArea="1" view="pageBreakPreview">
      <pane xSplit="1" ySplit="2" topLeftCell="B3" activePane="bottomRight" state="frozen"/>
      <selection pane="bottomRight" activeCell="K8" sqref="K8"/>
      <rowBreaks count="1" manualBreakCount="1">
        <brk id="26" max="16383" man="1"/>
      </rowBreaks>
      <pageMargins left="0.19685039370078741" right="0.19685039370078741" top="1.3779527559055118" bottom="1.9685039370078741" header="0.31496062992125984" footer="0.31496062992125984"/>
      <pageSetup paperSize="9" scale="97" orientation="portrait" r:id="rId4"/>
      <headerFooter>
        <oddHeader>&amp;L&amp;G&amp;C&amp;"-,Bold"&amp;14Shenfield High School Leadership Overview: 
A2 Headline Figures&amp;R&amp;"-,Bold"&amp;14Year Group: 13
Date: April 2017</oddHeader>
        <oddFooter>&amp;C&amp;"-,Bold"&amp;14&amp;A</oddFooter>
      </headerFooter>
    </customSheetView>
    <customSheetView guid="{0EE0E015-E8BC-4B00-9383-A541FCE5A270}" showPageBreaks="1" fitToPage="1" printArea="1" view="pageBreakPreview">
      <pane xSplit="1" ySplit="2" topLeftCell="B3" activePane="bottomRight" state="frozen"/>
      <selection pane="bottomRight" activeCell="K23" sqref="K23"/>
      <rowBreaks count="1" manualBreakCount="1">
        <brk id="27" max="16383" man="1"/>
      </rowBreaks>
      <pageMargins left="0.19685039370078741" right="0.19685039370078741" top="1.3779527559055118" bottom="1.9685039370078741" header="0.31496062992125984" footer="0.31496062992125984"/>
      <pageSetup paperSize="9" scale="98" orientation="portrait" r:id="rId5"/>
      <headerFooter>
        <oddHeader>&amp;L&amp;G&amp;C&amp;"-,Bold"&amp;14Shenfield High School Leadership Overview: 
A2 Headline Figures&amp;R&amp;"-,Bold"&amp;14Year Group: 13
Date: April 2017</oddHeader>
        <oddFooter>&amp;C&amp;"-,Bold"&amp;14&amp;A</oddFooter>
      </headerFooter>
    </customSheetView>
    <customSheetView guid="{28CC27B9-3E42-479E-AC50-83F1923619EE}" showPageBreaks="1" fitToPage="1" printArea="1" view="pageBreakPreview">
      <pane xSplit="1" ySplit="2" topLeftCell="B12" activePane="bottomRight" state="frozen"/>
      <selection pane="bottomRight" activeCell="K34" sqref="K34"/>
      <rowBreaks count="1" manualBreakCount="1">
        <brk id="24" max="16383" man="1"/>
      </rowBreaks>
      <pageMargins left="0.19685039370078741" right="0.19685039370078741" top="1.3779527559055118" bottom="1.9685039370078741" header="0.31496062992125984" footer="0.31496062992125984"/>
      <pageSetup paperSize="9" orientation="portrait" r:id="rId6"/>
      <headerFooter>
        <oddHeader>&amp;L&amp;G&amp;C&amp;"-,Bold"&amp;14Shenfield High School Leadership Overview: 
A2 Headline Figures&amp;R&amp;"-,Bold"&amp;14Year Group: 13
Date: April 2017</oddHeader>
        <oddFooter>&amp;C&amp;"-,Bold"&amp;14&amp;A</oddFooter>
      </headerFooter>
    </customSheetView>
  </customSheetViews>
  <mergeCells count="6">
    <mergeCell ref="B25:H25"/>
    <mergeCell ref="B1:H1"/>
    <mergeCell ref="J1:P1"/>
    <mergeCell ref="J25:P25"/>
    <mergeCell ref="R1:X1"/>
    <mergeCell ref="R25:X25"/>
  </mergeCells>
  <pageMargins left="0.19685039370078741" right="0.19685039370078741" top="1.3779527559055118" bottom="1.9685039370078741" header="0.31496062992125984" footer="0.31496062992125984"/>
  <pageSetup paperSize="9" scale="77" orientation="portrait" r:id="rId7"/>
  <headerFooter>
    <oddHeader>&amp;L&amp;G&amp;C&amp;"-,Bold"&amp;14Shenfield High School Leadership Overview: 
A2 Headline Figures&amp;R&amp;"-,Bold"&amp;14Year Group: 13
Date: April 2017</oddHeader>
    <oddFooter>&amp;C&amp;"-,Bold"&amp;14&amp;A</oddFooter>
  </headerFooter>
  <rowBreaks count="1" manualBreakCount="1">
    <brk id="24" max="16383" man="1"/>
  </rowBreaks>
  <legacyDrawing r:id="rId8"/>
  <legacyDrawingHF r:id="rId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"/>
  <sheetViews>
    <sheetView workbookViewId="0">
      <selection activeCell="G14" sqref="G14"/>
    </sheetView>
  </sheetViews>
  <sheetFormatPr defaultRowHeight="15" x14ac:dyDescent="0.25"/>
  <cols>
    <col min="1" max="1" width="10" style="31" bestFit="1" customWidth="1"/>
    <col min="2" max="2" width="11.140625" style="31" bestFit="1" customWidth="1"/>
    <col min="3" max="3" width="14" style="31" customWidth="1"/>
    <col min="4" max="16384" width="9.140625" style="31"/>
  </cols>
  <sheetData>
    <row r="1" spans="1:9" ht="30" x14ac:dyDescent="0.25">
      <c r="A1" s="87" t="s">
        <v>128</v>
      </c>
      <c r="B1" s="87" t="s">
        <v>129</v>
      </c>
      <c r="C1" s="87" t="s">
        <v>132</v>
      </c>
      <c r="D1" s="87" t="s">
        <v>133</v>
      </c>
      <c r="E1" s="88" t="s">
        <v>134</v>
      </c>
      <c r="F1" s="227">
        <v>43770</v>
      </c>
      <c r="G1" s="227">
        <v>44136</v>
      </c>
      <c r="H1" s="227" t="s">
        <v>137</v>
      </c>
      <c r="I1" s="227">
        <v>44501</v>
      </c>
    </row>
    <row r="2" spans="1:9" ht="42.75" x14ac:dyDescent="0.25">
      <c r="A2" s="255" t="s">
        <v>130</v>
      </c>
      <c r="B2" s="255" t="s">
        <v>131</v>
      </c>
      <c r="C2" s="255" t="s">
        <v>156</v>
      </c>
      <c r="D2" s="255" t="s">
        <v>59</v>
      </c>
      <c r="E2" s="256" t="s">
        <v>106</v>
      </c>
      <c r="F2" s="256" t="s">
        <v>136</v>
      </c>
      <c r="G2" s="256">
        <v>2</v>
      </c>
      <c r="H2" s="256" t="s">
        <v>143</v>
      </c>
      <c r="I2" s="257" t="s">
        <v>160</v>
      </c>
    </row>
    <row r="3" spans="1:9" x14ac:dyDescent="0.25">
      <c r="A3" s="89" t="s">
        <v>154</v>
      </c>
      <c r="B3" s="89" t="s">
        <v>155</v>
      </c>
      <c r="C3" s="89" t="s">
        <v>135</v>
      </c>
      <c r="D3" s="89" t="s">
        <v>157</v>
      </c>
      <c r="E3" s="90">
        <v>2</v>
      </c>
      <c r="F3" s="90" t="s">
        <v>51</v>
      </c>
      <c r="G3" s="90" t="s">
        <v>106</v>
      </c>
      <c r="H3" s="90" t="s">
        <v>136</v>
      </c>
      <c r="I3" s="90" t="s">
        <v>106</v>
      </c>
    </row>
    <row r="4" spans="1:9" x14ac:dyDescent="0.25">
      <c r="A4" s="89" t="s">
        <v>158</v>
      </c>
      <c r="B4" s="89" t="s">
        <v>159</v>
      </c>
      <c r="C4" s="89" t="s">
        <v>135</v>
      </c>
      <c r="D4" s="89" t="s">
        <v>157</v>
      </c>
      <c r="E4" s="90">
        <v>3</v>
      </c>
      <c r="F4" s="90" t="s">
        <v>51</v>
      </c>
      <c r="G4" s="90">
        <v>3</v>
      </c>
      <c r="H4" s="90">
        <v>3</v>
      </c>
      <c r="I4" s="90">
        <v>3</v>
      </c>
    </row>
  </sheetData>
  <customSheetViews>
    <customSheetView guid="{6E8A2A01-D595-45D8-B5BE-05B926EF8710}" fitToPage="1">
      <selection activeCell="P34" sqref="P34"/>
      <pageMargins left="0.19685039370078741" right="0.19685039370078741" top="1.3779527559055118" bottom="1.9685039370078741" header="0.31496062992125984" footer="0.31496062992125984"/>
      <pageSetup paperSize="9" scale="89" orientation="portrait" r:id="rId1"/>
      <headerFooter>
        <oddHeader>&amp;L&amp;G&amp;C&amp;"-,Bold"&amp;14Shenfield High School Leadership Overview: 
A2 Headline Figures&amp;R&amp;"-,Bold"&amp;14Year Group: 13
Date: April 2017</oddHeader>
        <oddFooter>&amp;C&amp;"-,Bold"&amp;14&amp;A</oddFooter>
      </headerFooter>
    </customSheetView>
    <customSheetView guid="{093AA078-7106-4A29-A6A4-AB30D3B4B42D}" fitToPage="1">
      <selection activeCell="I17" sqref="I17"/>
      <pageMargins left="0.19685039370078741" right="0.19685039370078741" top="1.3779527559055118" bottom="1.9685039370078741" header="0.31496062992125984" footer="0.31496062992125984"/>
      <pageSetup paperSize="9" scale="89" orientation="portrait" r:id="rId2"/>
      <headerFooter>
        <oddHeader>&amp;L&amp;G&amp;C&amp;"-,Bold"&amp;14Shenfield High School Leadership Overview: 
A2 Headline Figures&amp;R&amp;"-,Bold"&amp;14Year Group: 13
Date: April 2017</oddHeader>
        <oddFooter>&amp;C&amp;"-,Bold"&amp;14&amp;A</oddFooter>
      </headerFooter>
    </customSheetView>
    <customSheetView guid="{E026FF19-E99D-4ACE-BE09-C6CEE797A254}" fitToPage="1">
      <selection activeCell="I17" sqref="I17"/>
      <pageMargins left="0.19685039370078741" right="0.19685039370078741" top="1.3779527559055118" bottom="1.9685039370078741" header="0.31496062992125984" footer="0.31496062992125984"/>
      <pageSetup paperSize="9" scale="89" orientation="portrait" r:id="rId3"/>
      <headerFooter>
        <oddHeader>&amp;L&amp;G&amp;C&amp;"-,Bold"&amp;14Shenfield High School Leadership Overview: 
A2 Headline Figures&amp;R&amp;"-,Bold"&amp;14Year Group: 13
Date: April 2017</oddHeader>
        <oddFooter>&amp;C&amp;"-,Bold"&amp;14&amp;A</oddFooter>
      </headerFooter>
    </customSheetView>
    <customSheetView guid="{F22162E4-4441-4AFA-9E81-79054E351D70}" fitToPage="1">
      <selection activeCell="AA26" sqref="AA26"/>
      <pageMargins left="0.19685039370078741" right="0.19685039370078741" top="1.3779527559055118" bottom="1.9685039370078741" header="0.31496062992125984" footer="0.31496062992125984"/>
      <pageSetup paperSize="9" scale="89" orientation="portrait" r:id="rId4"/>
      <headerFooter>
        <oddHeader>&amp;L&amp;G&amp;C&amp;"-,Bold"&amp;14Shenfield High School Leadership Overview: 
A2 Headline Figures&amp;R&amp;"-,Bold"&amp;14Year Group: 13
Date: April 2017</oddHeader>
        <oddFooter>&amp;C&amp;"-,Bold"&amp;14&amp;A</oddFooter>
      </headerFooter>
    </customSheetView>
    <customSheetView guid="{0EE0E015-E8BC-4B00-9383-A541FCE5A270}" fitToPage="1">
      <selection activeCell="R20" sqref="R20"/>
      <pageMargins left="0.19685039370078741" right="0.19685039370078741" top="1.3779527559055118" bottom="1.9685039370078741" header="0.31496062992125984" footer="0.31496062992125984"/>
      <pageSetup paperSize="9" scale="89" orientation="portrait" r:id="rId5"/>
      <headerFooter>
        <oddHeader>&amp;L&amp;G&amp;C&amp;"-,Bold"&amp;14Shenfield High School Leadership Overview: 
A2 Headline Figures&amp;R&amp;"-,Bold"&amp;14Year Group: 13
Date: April 2017</oddHeader>
        <oddFooter>&amp;C&amp;"-,Bold"&amp;14&amp;A</oddFooter>
      </headerFooter>
    </customSheetView>
    <customSheetView guid="{28CC27B9-3E42-479E-AC50-83F1923619EE}" fitToPage="1">
      <selection activeCell="H2" sqref="H2"/>
      <pageMargins left="0.19685039370078741" right="0.19685039370078741" top="1.3779527559055118" bottom="1.9685039370078741" header="0.31496062992125984" footer="0.31496062992125984"/>
      <pageSetup paperSize="9" scale="89" orientation="portrait" r:id="rId6"/>
      <headerFooter>
        <oddHeader>&amp;L&amp;G&amp;C&amp;"-,Bold"&amp;14Shenfield High School Leadership Overview: 
A2 Headline Figures&amp;R&amp;"-,Bold"&amp;14Year Group: 13
Date: April 2017</oddHeader>
        <oddFooter>&amp;C&amp;"-,Bold"&amp;14&amp;A</oddFooter>
      </headerFooter>
    </customSheetView>
  </customSheetViews>
  <pageMargins left="0.19685039370078741" right="0.19685039370078741" top="1.3779527559055118" bottom="1.9685039370078741" header="0.31496062992125984" footer="0.31496062992125984"/>
  <pageSetup paperSize="9" scale="89" orientation="portrait" r:id="rId7"/>
  <headerFooter>
    <oddHeader>&amp;L&amp;G&amp;C&amp;"-,Bold"&amp;14Shenfield High School Leadership Overview: 
A2 Headline Figures&amp;R&amp;"-,Bold"&amp;14Year Group: 13
Date: April 2017</oddHeader>
    <oddFooter>&amp;C&amp;"-,Bold"&amp;14&amp;A</oddFooter>
  </headerFooter>
  <legacyDrawingHF r:id="rId8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15"/>
  <sheetViews>
    <sheetView workbookViewId="0">
      <selection activeCell="Q19" sqref="Q19"/>
    </sheetView>
  </sheetViews>
  <sheetFormatPr defaultRowHeight="15" x14ac:dyDescent="0.25"/>
  <cols>
    <col min="1" max="1" width="27.7109375" bestFit="1" customWidth="1"/>
    <col min="2" max="2" width="9.5703125" customWidth="1"/>
    <col min="3" max="3" width="9.5703125" style="31" customWidth="1"/>
    <col min="4" max="5" width="9.5703125" style="216" customWidth="1"/>
    <col min="6" max="6" width="9.5703125" style="31" customWidth="1"/>
    <col min="7" max="8" width="9.5703125" style="216" customWidth="1"/>
    <col min="9" max="9" width="9.5703125" customWidth="1"/>
  </cols>
  <sheetData>
    <row r="1" spans="1:17" ht="39" thickBot="1" x14ac:dyDescent="0.3">
      <c r="A1" s="6" t="s">
        <v>92</v>
      </c>
      <c r="B1" s="112" t="s">
        <v>116</v>
      </c>
      <c r="C1" s="20" t="s">
        <v>138</v>
      </c>
      <c r="D1" s="20" t="s">
        <v>139</v>
      </c>
      <c r="E1" s="20" t="s">
        <v>153</v>
      </c>
      <c r="F1" s="135" t="s">
        <v>117</v>
      </c>
      <c r="G1" s="20" t="s">
        <v>140</v>
      </c>
      <c r="H1" s="20" t="s">
        <v>141</v>
      </c>
      <c r="I1" s="20" t="s">
        <v>164</v>
      </c>
      <c r="K1" s="290" t="s">
        <v>161</v>
      </c>
      <c r="L1" s="290"/>
      <c r="M1" s="290"/>
      <c r="N1" s="290"/>
      <c r="O1" s="45"/>
      <c r="P1" s="45"/>
      <c r="Q1" s="45"/>
    </row>
    <row r="2" spans="1:17" x14ac:dyDescent="0.25">
      <c r="A2" s="193" t="s">
        <v>20</v>
      </c>
      <c r="B2" s="196">
        <v>6.07</v>
      </c>
      <c r="C2" s="52">
        <v>5.93</v>
      </c>
      <c r="D2" s="52">
        <v>5.61</v>
      </c>
      <c r="E2" s="52">
        <v>6.09</v>
      </c>
      <c r="F2" s="52">
        <v>6.07</v>
      </c>
      <c r="G2" s="52">
        <v>5.93</v>
      </c>
      <c r="H2" s="258">
        <v>5.61</v>
      </c>
      <c r="I2" s="268">
        <v>6.09</v>
      </c>
      <c r="K2" s="290"/>
      <c r="L2" s="290"/>
      <c r="M2" s="290"/>
      <c r="N2" s="290"/>
    </row>
    <row r="3" spans="1:17" x14ac:dyDescent="0.25">
      <c r="A3" s="194" t="s">
        <v>21</v>
      </c>
      <c r="B3" s="197">
        <v>5</v>
      </c>
      <c r="C3" s="106">
        <v>5</v>
      </c>
      <c r="D3" s="106">
        <v>10</v>
      </c>
      <c r="E3" s="106">
        <v>7</v>
      </c>
      <c r="F3" s="106">
        <v>5</v>
      </c>
      <c r="G3" s="106">
        <v>5</v>
      </c>
      <c r="H3" s="37">
        <v>10</v>
      </c>
      <c r="I3" s="198">
        <v>7</v>
      </c>
      <c r="K3" s="290"/>
      <c r="L3" s="290"/>
      <c r="M3" s="290"/>
      <c r="N3" s="290"/>
    </row>
    <row r="4" spans="1:17" x14ac:dyDescent="0.25">
      <c r="A4" s="194" t="s">
        <v>22</v>
      </c>
      <c r="B4" s="197">
        <v>14</v>
      </c>
      <c r="C4" s="106">
        <v>14</v>
      </c>
      <c r="D4" s="106">
        <v>25</v>
      </c>
      <c r="E4" s="106">
        <v>19</v>
      </c>
      <c r="F4" s="106">
        <v>14.3</v>
      </c>
      <c r="G4" s="106">
        <v>14</v>
      </c>
      <c r="H4" s="37">
        <v>25</v>
      </c>
      <c r="I4" s="198">
        <v>19</v>
      </c>
      <c r="K4" s="290"/>
      <c r="L4" s="290"/>
      <c r="M4" s="290"/>
      <c r="N4" s="290"/>
    </row>
    <row r="5" spans="1:17" s="31" customFormat="1" x14ac:dyDescent="0.25">
      <c r="A5" s="194" t="s">
        <v>111</v>
      </c>
      <c r="B5" s="197">
        <v>35.71</v>
      </c>
      <c r="C5" s="106">
        <v>21.43</v>
      </c>
      <c r="D5" s="106">
        <v>32</v>
      </c>
      <c r="E5" s="106">
        <v>15.79</v>
      </c>
      <c r="F5" s="56" t="s">
        <v>51</v>
      </c>
      <c r="G5" s="56" t="s">
        <v>51</v>
      </c>
      <c r="H5" s="259"/>
      <c r="I5" s="54"/>
      <c r="K5" s="290"/>
      <c r="L5" s="290"/>
      <c r="M5" s="290"/>
      <c r="N5" s="290"/>
    </row>
    <row r="6" spans="1:17" x14ac:dyDescent="0.25">
      <c r="A6" s="194" t="s">
        <v>112</v>
      </c>
      <c r="B6" s="197">
        <v>57.14</v>
      </c>
      <c r="C6" s="106">
        <v>50</v>
      </c>
      <c r="D6" s="106">
        <v>72</v>
      </c>
      <c r="E6" s="106">
        <v>31.58</v>
      </c>
      <c r="F6" s="56" t="s">
        <v>51</v>
      </c>
      <c r="G6" s="56" t="s">
        <v>51</v>
      </c>
      <c r="H6" s="259"/>
      <c r="I6" s="54"/>
      <c r="K6" s="290"/>
      <c r="L6" s="290"/>
      <c r="M6" s="290"/>
      <c r="N6" s="290"/>
    </row>
    <row r="7" spans="1:17" x14ac:dyDescent="0.25">
      <c r="A7" s="194" t="s">
        <v>113</v>
      </c>
      <c r="B7" s="197">
        <v>100</v>
      </c>
      <c r="C7" s="106">
        <v>78.569999999999993</v>
      </c>
      <c r="D7" s="106">
        <v>92</v>
      </c>
      <c r="E7" s="106">
        <v>52.63</v>
      </c>
      <c r="F7" s="56" t="s">
        <v>51</v>
      </c>
      <c r="G7" s="56" t="s">
        <v>51</v>
      </c>
      <c r="H7" s="259"/>
      <c r="I7" s="54"/>
      <c r="K7" s="290"/>
      <c r="L7" s="290"/>
      <c r="M7" s="290"/>
      <c r="N7" s="290"/>
    </row>
    <row r="8" spans="1:17" x14ac:dyDescent="0.25">
      <c r="A8" s="194" t="s">
        <v>114</v>
      </c>
      <c r="B8" s="197">
        <v>100</v>
      </c>
      <c r="C8" s="106">
        <v>100</v>
      </c>
      <c r="D8" s="106">
        <v>100</v>
      </c>
      <c r="E8" s="106">
        <v>89.47</v>
      </c>
      <c r="F8" s="56" t="s">
        <v>51</v>
      </c>
      <c r="G8" s="56" t="s">
        <v>51</v>
      </c>
      <c r="H8" s="259"/>
      <c r="I8" s="54"/>
      <c r="K8" s="290"/>
      <c r="L8" s="290"/>
      <c r="M8" s="290"/>
      <c r="N8" s="290"/>
    </row>
    <row r="9" spans="1:17" x14ac:dyDescent="0.25">
      <c r="A9" s="194" t="s">
        <v>115</v>
      </c>
      <c r="B9" s="197">
        <v>100</v>
      </c>
      <c r="C9" s="106">
        <v>100</v>
      </c>
      <c r="D9" s="106">
        <v>100</v>
      </c>
      <c r="E9" s="106">
        <v>100</v>
      </c>
      <c r="F9" s="56" t="s">
        <v>51</v>
      </c>
      <c r="G9" s="56" t="s">
        <v>51</v>
      </c>
      <c r="H9" s="259"/>
      <c r="I9" s="54"/>
      <c r="K9" s="290"/>
      <c r="L9" s="290"/>
      <c r="M9" s="290"/>
      <c r="N9" s="290"/>
    </row>
    <row r="10" spans="1:17" x14ac:dyDescent="0.25">
      <c r="A10" s="194" t="s">
        <v>28</v>
      </c>
      <c r="B10" s="197">
        <v>112</v>
      </c>
      <c r="C10" s="106">
        <v>100</v>
      </c>
      <c r="D10" s="106">
        <v>104</v>
      </c>
      <c r="E10" s="106">
        <v>78.569999999999993</v>
      </c>
      <c r="F10" s="106">
        <v>113.8</v>
      </c>
      <c r="G10" s="106">
        <v>100</v>
      </c>
      <c r="H10" s="37">
        <v>101</v>
      </c>
      <c r="I10" s="198">
        <v>78.569999999999993</v>
      </c>
      <c r="K10" s="290"/>
      <c r="L10" s="290"/>
      <c r="M10" s="290"/>
      <c r="N10" s="290"/>
    </row>
    <row r="11" spans="1:17" x14ac:dyDescent="0.25">
      <c r="A11" s="194" t="s">
        <v>29</v>
      </c>
      <c r="B11" s="197">
        <v>40</v>
      </c>
      <c r="C11" s="106">
        <v>35.71</v>
      </c>
      <c r="D11" s="106">
        <v>41.6</v>
      </c>
      <c r="E11" s="106">
        <v>28.95</v>
      </c>
      <c r="F11" s="106">
        <v>39.79</v>
      </c>
      <c r="G11" s="106">
        <v>35.71</v>
      </c>
      <c r="H11" s="37">
        <v>40.4</v>
      </c>
      <c r="I11" s="198">
        <v>28.95</v>
      </c>
    </row>
    <row r="12" spans="1:17" x14ac:dyDescent="0.25">
      <c r="A12" s="194" t="s">
        <v>23</v>
      </c>
      <c r="B12" s="197">
        <v>5</v>
      </c>
      <c r="C12" s="106">
        <v>5</v>
      </c>
      <c r="D12" s="106">
        <v>7</v>
      </c>
      <c r="E12" s="106">
        <v>2</v>
      </c>
      <c r="F12" s="56" t="s">
        <v>51</v>
      </c>
      <c r="G12" s="56" t="s">
        <v>51</v>
      </c>
      <c r="H12" s="259"/>
      <c r="I12" s="54"/>
    </row>
    <row r="13" spans="1:17" x14ac:dyDescent="0.25">
      <c r="A13" s="194" t="s">
        <v>60</v>
      </c>
      <c r="B13" s="197">
        <v>0</v>
      </c>
      <c r="C13" s="106">
        <v>0</v>
      </c>
      <c r="D13" s="106">
        <v>10</v>
      </c>
      <c r="E13" s="106">
        <v>0</v>
      </c>
      <c r="F13" s="56" t="s">
        <v>51</v>
      </c>
      <c r="G13" s="56" t="s">
        <v>51</v>
      </c>
      <c r="H13" s="259"/>
      <c r="I13" s="54"/>
      <c r="K13" s="45"/>
    </row>
    <row r="14" spans="1:17" x14ac:dyDescent="0.25">
      <c r="A14" s="194" t="s">
        <v>30</v>
      </c>
      <c r="B14" s="197">
        <v>32</v>
      </c>
      <c r="C14" s="106">
        <v>32</v>
      </c>
      <c r="D14" s="106">
        <v>49.53</v>
      </c>
      <c r="E14" s="106">
        <v>20</v>
      </c>
      <c r="F14" s="56" t="s">
        <v>51</v>
      </c>
      <c r="G14" s="56" t="s">
        <v>51</v>
      </c>
      <c r="H14" s="259"/>
      <c r="I14" s="54"/>
    </row>
    <row r="15" spans="1:17" ht="15.75" thickBot="1" x14ac:dyDescent="0.3">
      <c r="A15" s="195" t="s">
        <v>61</v>
      </c>
      <c r="B15" s="39">
        <v>37.33</v>
      </c>
      <c r="C15" s="16">
        <v>33.340000000000003</v>
      </c>
      <c r="D15" s="16">
        <v>34.67</v>
      </c>
      <c r="E15" s="16">
        <v>26.19</v>
      </c>
      <c r="F15" s="33" t="s">
        <v>51</v>
      </c>
      <c r="G15" s="33" t="s">
        <v>51</v>
      </c>
      <c r="H15" s="260"/>
      <c r="I15" s="115"/>
    </row>
  </sheetData>
  <customSheetViews>
    <customSheetView guid="{6E8A2A01-D595-45D8-B5BE-05B926EF8710}" fitToPage="1">
      <selection activeCell="P34" sqref="P34"/>
      <pageMargins left="0.19685039370078741" right="0.19685039370078741" top="1.3779527559055118" bottom="1.9685039370078741" header="0.31496062992125984" footer="0.31496062992125984"/>
      <pageSetup paperSize="9" orientation="portrait" r:id="rId1"/>
      <headerFooter>
        <oddHeader>&amp;L&amp;G&amp;C&amp;"-,Bold"&amp;14Shenfield High School Leadership Overview: 
A2 Headline Figures&amp;R&amp;"-,Bold"&amp;14Year Group: 13
Date: April 2017</oddHeader>
        <oddFooter>&amp;C&amp;"-,Bold"&amp;14&amp;A</oddFooter>
      </headerFooter>
    </customSheetView>
    <customSheetView guid="{093AA078-7106-4A29-A6A4-AB30D3B4B42D}" fitToPage="1" state="hidden">
      <selection activeCell="C2" sqref="C2"/>
      <pageMargins left="0.19685039370078741" right="0.19685039370078741" top="1.3779527559055118" bottom="1.9685039370078741" header="0.31496062992125984" footer="0.31496062992125984"/>
      <pageSetup paperSize="9" orientation="portrait" r:id="rId2"/>
      <headerFooter>
        <oddHeader>&amp;L&amp;G&amp;C&amp;"-,Bold"&amp;14Shenfield High School Leadership Overview: 
A2 Headline Figures&amp;R&amp;"-,Bold"&amp;14Year Group: 13
Date: April 2017</oddHeader>
        <oddFooter>&amp;C&amp;"-,Bold"&amp;14&amp;A</oddFooter>
      </headerFooter>
    </customSheetView>
    <customSheetView guid="{E026FF19-E99D-4ACE-BE09-C6CEE797A254}" fitToPage="1" state="hidden">
      <selection activeCell="C2" sqref="C2"/>
      <pageMargins left="0.19685039370078741" right="0.19685039370078741" top="1.3779527559055118" bottom="1.9685039370078741" header="0.31496062992125984" footer="0.31496062992125984"/>
      <pageSetup paperSize="9" orientation="portrait" r:id="rId3"/>
      <headerFooter>
        <oddHeader>&amp;L&amp;G&amp;C&amp;"-,Bold"&amp;14Shenfield High School Leadership Overview: 
A2 Headline Figures&amp;R&amp;"-,Bold"&amp;14Year Group: 13
Date: April 2017</oddHeader>
        <oddFooter>&amp;C&amp;"-,Bold"&amp;14&amp;A</oddFooter>
      </headerFooter>
    </customSheetView>
    <customSheetView guid="{F22162E4-4441-4AFA-9E81-79054E351D70}" fitToPage="1">
      <selection activeCell="C19" sqref="C19"/>
      <pageMargins left="0.19685039370078741" right="0.19685039370078741" top="1.3779527559055118" bottom="1.9685039370078741" header="0.31496062992125984" footer="0.31496062992125984"/>
      <pageSetup paperSize="9" orientation="portrait" r:id="rId4"/>
      <headerFooter>
        <oddHeader>&amp;L&amp;G&amp;C&amp;"-,Bold"&amp;14Shenfield High School Leadership Overview: 
A2 Headline Figures&amp;R&amp;"-,Bold"&amp;14Year Group: 13
Date: April 2017</oddHeader>
        <oddFooter>&amp;C&amp;"-,Bold"&amp;14&amp;A</oddFooter>
      </headerFooter>
    </customSheetView>
    <customSheetView guid="{0EE0E015-E8BC-4B00-9383-A541FCE5A270}" fitToPage="1">
      <selection activeCell="D22" sqref="D22"/>
      <pageMargins left="0.19685039370078741" right="0.19685039370078741" top="1.3779527559055118" bottom="1.9685039370078741" header="0.31496062992125984" footer="0.31496062992125984"/>
      <pageSetup paperSize="9" orientation="portrait" r:id="rId5"/>
      <headerFooter>
        <oddHeader>&amp;L&amp;G&amp;C&amp;"-,Bold"&amp;14Shenfield High School Leadership Overview: 
A2 Headline Figures&amp;R&amp;"-,Bold"&amp;14Year Group: 13
Date: April 2017</oddHeader>
        <oddFooter>&amp;C&amp;"-,Bold"&amp;14&amp;A</oddFooter>
      </headerFooter>
    </customSheetView>
    <customSheetView guid="{28CC27B9-3E42-479E-AC50-83F1923619EE}" fitToPage="1">
      <selection activeCell="B3" sqref="B3"/>
      <pageMargins left="0.19685039370078741" right="0.19685039370078741" top="1.3779527559055118" bottom="1.9685039370078741" header="0.31496062992125984" footer="0.31496062992125984"/>
      <pageSetup paperSize="9" orientation="portrait" r:id="rId6"/>
      <headerFooter>
        <oddHeader>&amp;L&amp;G&amp;C&amp;"-,Bold"&amp;14Shenfield High School Leadership Overview: 
A2 Headline Figures&amp;R&amp;"-,Bold"&amp;14Year Group: 13
Date: April 2017</oddHeader>
        <oddFooter>&amp;C&amp;"-,Bold"&amp;14&amp;A</oddFooter>
      </headerFooter>
    </customSheetView>
  </customSheetViews>
  <mergeCells count="1">
    <mergeCell ref="K1:N10"/>
  </mergeCells>
  <pageMargins left="0.19685039370078741" right="0.19685039370078741" top="1.3779527559055118" bottom="1.9685039370078741" header="0.31496062992125984" footer="0.31496062992125984"/>
  <pageSetup paperSize="9" orientation="portrait" r:id="rId7"/>
  <headerFooter>
    <oddHeader>&amp;L&amp;G&amp;C&amp;"-,Bold"&amp;14Shenfield High School Leadership Overview: 
A2 Headline Figures&amp;R&amp;"-,Bold"&amp;14Year Group: 13
Date: April 2017</oddHeader>
    <oddFooter>&amp;C&amp;"-,Bold"&amp;14&amp;A</oddFooter>
  </headerFooter>
  <legacy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Headlines</vt:lpstr>
      <vt:lpstr>Subject Performance</vt:lpstr>
      <vt:lpstr>Sheet1</vt:lpstr>
      <vt:lpstr>Grade distribution</vt:lpstr>
      <vt:lpstr>GCSE Re-sits</vt:lpstr>
      <vt:lpstr>Disadvantaged (for exam use)</vt:lpstr>
      <vt:lpstr>'Grade distribution'!Print_Area</vt:lpstr>
      <vt:lpstr>Headlines!Print_Area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L.Davis</dc:creator>
  <cp:lastModifiedBy>C.Watson</cp:lastModifiedBy>
  <cp:lastPrinted>2021-06-15T07:38:41Z</cp:lastPrinted>
  <dcterms:created xsi:type="dcterms:W3CDTF">2013-04-25T07:28:57Z</dcterms:created>
  <dcterms:modified xsi:type="dcterms:W3CDTF">2022-04-25T07:34:03Z</dcterms:modified>
</cp:coreProperties>
</file>