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c.watson\CCO\Governors\Meetings\2022-23\Papers for 02.05.23\"/>
    </mc:Choice>
  </mc:AlternateContent>
  <bookViews>
    <workbookView xWindow="-15" yWindow="45" windowWidth="15600" windowHeight="6345" tabRatio="624"/>
  </bookViews>
  <sheets>
    <sheet name="Headlines" sheetId="1" r:id="rId1"/>
    <sheet name="Subject Performance" sheetId="3" r:id="rId2"/>
    <sheet name="Sheet1" sheetId="2" state="hidden" r:id="rId3"/>
    <sheet name="Grade distribution" sheetId="4" r:id="rId4"/>
    <sheet name="GCSE Re-sits" sheetId="5" state="hidden" r:id="rId5"/>
    <sheet name="Disadvantaged (for exam use)" sheetId="6" state="hidden" r:id="rId6"/>
  </sheets>
  <definedNames>
    <definedName name="_xlnm._FilterDatabase" localSheetId="4" hidden="1">'GCSE Re-sits'!#REF!</definedName>
    <definedName name="_xlnm._FilterDatabase" localSheetId="1" hidden="1">'Subject Performance'!$A$1:$BD$24</definedName>
    <definedName name="_xlnm.Print_Area" localSheetId="3">'Grade distribution'!$A$1:$Z$66</definedName>
    <definedName name="_xlnm.Print_Area" localSheetId="0">Headlines!$A$1:$L$64</definedName>
    <definedName name="_xlnm.Print_Area" localSheetId="1">'Subject Performance'!$A$2:$BH$37</definedName>
    <definedName name="Z_093AA078_7106_4A29_A6A4_AB30D3B4B42D_.wvu.FilterData" localSheetId="4" hidden="1">'GCSE Re-sits'!#REF!</definedName>
    <definedName name="Z_093AA078_7106_4A29_A6A4_AB30D3B4B42D_.wvu.PrintArea" localSheetId="3" hidden="1">'Grade distribution'!$A$43:$H$84</definedName>
    <definedName name="Z_093AA078_7106_4A29_A6A4_AB30D3B4B42D_.wvu.PrintArea" localSheetId="0" hidden="1">Headlines!$A$1:$L$46</definedName>
    <definedName name="Z_093AA078_7106_4A29_A6A4_AB30D3B4B42D_.wvu.Rows" localSheetId="0" hidden="1">Headlines!$30:$38</definedName>
    <definedName name="Z_093AA078_7106_4A29_A6A4_AB30D3B4B42D_.wvu.Rows" localSheetId="1" hidden="1">'Subject Performance'!$1:$1</definedName>
    <definedName name="Z_0EE0E015_E8BC_4B00_9383_A541FCE5A270_.wvu.PrintArea" localSheetId="3" hidden="1">'Grade distribution'!$A$43:$H$84</definedName>
    <definedName name="Z_0EE0E015_E8BC_4B00_9383_A541FCE5A270_.wvu.PrintArea" localSheetId="0" hidden="1">Headlines!$A$1:$L$46</definedName>
    <definedName name="Z_0EE0E015_E8BC_4B00_9383_A541FCE5A270_.wvu.Rows" localSheetId="0" hidden="1">Headlines!$30:$38</definedName>
    <definedName name="Z_0EE0E015_E8BC_4B00_9383_A541FCE5A270_.wvu.Rows" localSheetId="1" hidden="1">'Subject Performance'!$1:$1</definedName>
    <definedName name="Z_28CC27B9_3E42_479E_AC50_83F1923619EE_.wvu.PrintArea" localSheetId="3" hidden="1">'Grade distribution'!$A$43:$H$84</definedName>
    <definedName name="Z_28CC27B9_3E42_479E_AC50_83F1923619EE_.wvu.PrintArea" localSheetId="0" hidden="1">Headlines!$A$1:$L$55</definedName>
    <definedName name="Z_28CC27B9_3E42_479E_AC50_83F1923619EE_.wvu.Rows" localSheetId="0" hidden="1">Headlines!$30:$38</definedName>
    <definedName name="Z_28CC27B9_3E42_479E_AC50_83F1923619EE_.wvu.Rows" localSheetId="1" hidden="1">'Subject Performance'!$1:$1</definedName>
    <definedName name="Z_6E8A2A01_D595_45D8_B5BE_05B926EF8710_.wvu.PrintArea" localSheetId="3" hidden="1">'Grade distribution'!$A$43:$H$83</definedName>
    <definedName name="Z_6E8A2A01_D595_45D8_B5BE_05B926EF8710_.wvu.PrintArea" localSheetId="0" hidden="1">Headlines!$A$2:$L$45</definedName>
    <definedName name="Z_6E8A2A01_D595_45D8_B5BE_05B926EF8710_.wvu.Rows" localSheetId="1" hidden="1">'Subject Performance'!$1:$1</definedName>
    <definedName name="Z_E026FF19_E99D_4ACE_BE09_C6CEE797A254_.wvu.FilterData" localSheetId="4" hidden="1">'GCSE Re-sits'!#REF!</definedName>
    <definedName name="Z_E026FF19_E99D_4ACE_BE09_C6CEE797A254_.wvu.PrintArea" localSheetId="3" hidden="1">'Grade distribution'!$A$43:$H$84</definedName>
    <definedName name="Z_E026FF19_E99D_4ACE_BE09_C6CEE797A254_.wvu.PrintArea" localSheetId="0" hidden="1">Headlines!$A$1:$L$46</definedName>
    <definedName name="Z_E026FF19_E99D_4ACE_BE09_C6CEE797A254_.wvu.Rows" localSheetId="0" hidden="1">Headlines!$30:$38</definedName>
    <definedName name="Z_E026FF19_E99D_4ACE_BE09_C6CEE797A254_.wvu.Rows" localSheetId="1" hidden="1">'Subject Performance'!$1:$1</definedName>
    <definedName name="Z_F22162E4_4441_4AFA_9E81_79054E351D70_.wvu.PrintArea" localSheetId="3" hidden="1">'Grade distribution'!$A$43:$H$84</definedName>
    <definedName name="Z_F22162E4_4441_4AFA_9E81_79054E351D70_.wvu.PrintArea" localSheetId="0" hidden="1">Headlines!$A$1:$L$46</definedName>
    <definedName name="Z_F22162E4_4441_4AFA_9E81_79054E351D70_.wvu.Rows" localSheetId="0" hidden="1">Headlines!$30:$38</definedName>
    <definedName name="Z_F22162E4_4441_4AFA_9E81_79054E351D70_.wvu.Rows" localSheetId="1" hidden="1">'Subject Performance'!$1:$1</definedName>
  </definedNames>
  <calcPr calcId="162913"/>
  <customWorkbookViews>
    <customWorkbookView name="M.Mason - Personal View" guid="{28CC27B9-3E42-479E-AC50-83F1923619EE}" mergeInterval="0" personalView="1" maximized="1" xWindow="-8" yWindow="-8" windowWidth="1382" windowHeight="744" tabRatio="545" activeSheetId="1"/>
    <customWorkbookView name="G.Penn - Personal View" guid="{0EE0E015-E8BC-4B00-9383-A541FCE5A270}" mergeInterval="0" personalView="1" maximized="1" xWindow="-1928" yWindow="-8" windowWidth="1936" windowHeight="1096" tabRatio="545" activeSheetId="1"/>
    <customWorkbookView name="Michelle - Personal View" guid="{F22162E4-4441-4AFA-9E81-79054E351D70}" mergeInterval="0" personalView="1" maximized="1" xWindow="273" yWindow="1072" windowWidth="1382" windowHeight="744" tabRatio="545" activeSheetId="3"/>
    <customWorkbookView name="L.Everson - Personal View" guid="{E026FF19-E99D-4ACE-BE09-C6CEE797A254}" mergeInterval="0" personalView="1" maximized="1" xWindow="1912" yWindow="-8" windowWidth="1936" windowHeight="1096" tabRatio="545" activeSheetId="3"/>
    <customWorkbookView name="L.Davis - Personal View" guid="{093AA078-7106-4A29-A6A4-AB30D3B4B42D}" mergeInterval="0" personalView="1" maximized="1" xWindow="-1928" yWindow="-8" windowWidth="1936" windowHeight="1096" tabRatio="545" activeSheetId="1"/>
    <customWorkbookView name="K.Everson - Personal View" guid="{6E8A2A01-D595-45D8-B5BE-05B926EF8710}" mergeInterval="0" personalView="1" maximized="1" xWindow="1912" yWindow="-8" windowWidth="1936" windowHeight="1096" activeSheetId="3"/>
  </customWorkbookViews>
</workbook>
</file>

<file path=xl/calcChain.xml><?xml version="1.0" encoding="utf-8"?>
<calcChain xmlns="http://schemas.openxmlformats.org/spreadsheetml/2006/main">
  <c r="J19" i="1" l="1"/>
  <c r="J17" i="1"/>
  <c r="J13" i="1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3" i="4"/>
  <c r="N41" i="4" l="1"/>
  <c r="M41" i="4"/>
  <c r="L41" i="4"/>
  <c r="K41" i="4"/>
  <c r="J41" i="4"/>
  <c r="F41" i="4"/>
  <c r="E41" i="4"/>
  <c r="D41" i="4"/>
  <c r="C41" i="4"/>
  <c r="B41" i="4"/>
  <c r="P24" i="4"/>
  <c r="O24" i="4"/>
  <c r="N24" i="4"/>
  <c r="M24" i="4"/>
  <c r="L24" i="4"/>
  <c r="K24" i="4"/>
  <c r="J24" i="4"/>
  <c r="H24" i="4"/>
  <c r="G24" i="4"/>
  <c r="F24" i="4"/>
  <c r="E24" i="4"/>
  <c r="D24" i="4"/>
  <c r="C24" i="4"/>
  <c r="B24" i="4"/>
  <c r="B13" i="1" l="1"/>
  <c r="V83" i="4" l="1"/>
  <c r="U83" i="4"/>
  <c r="T83" i="4"/>
  <c r="S83" i="4"/>
  <c r="R83" i="4"/>
  <c r="X66" i="4"/>
  <c r="W66" i="4"/>
  <c r="V66" i="4"/>
  <c r="U66" i="4"/>
  <c r="T66" i="4"/>
  <c r="S66" i="4"/>
  <c r="R66" i="4"/>
  <c r="N83" i="4"/>
  <c r="M83" i="4"/>
  <c r="L83" i="4"/>
  <c r="K83" i="4"/>
  <c r="J83" i="4"/>
  <c r="P66" i="4"/>
  <c r="O66" i="4"/>
  <c r="N66" i="4"/>
  <c r="M66" i="4"/>
  <c r="L66" i="4"/>
  <c r="K66" i="4"/>
  <c r="J66" i="4"/>
  <c r="K19" i="1"/>
  <c r="K17" i="1"/>
  <c r="K13" i="1"/>
  <c r="F19" i="1"/>
  <c r="F17" i="1"/>
  <c r="F13" i="1"/>
  <c r="F11" i="1"/>
  <c r="L13" i="1" l="1"/>
  <c r="F83" i="4" l="1"/>
  <c r="E83" i="4"/>
  <c r="D83" i="4"/>
  <c r="C83" i="4"/>
  <c r="B83" i="4"/>
  <c r="C19" i="1" l="1"/>
  <c r="D17" i="1"/>
  <c r="C13" i="1"/>
  <c r="D13" i="1"/>
  <c r="D19" i="1" l="1"/>
  <c r="H66" i="4" l="1"/>
  <c r="G66" i="4"/>
  <c r="F66" i="4"/>
  <c r="E66" i="4"/>
  <c r="D66" i="4"/>
  <c r="C66" i="4"/>
  <c r="B66" i="4"/>
</calcChain>
</file>

<file path=xl/comments1.xml><?xml version="1.0" encoding="utf-8"?>
<comments xmlns="http://schemas.openxmlformats.org/spreadsheetml/2006/main">
  <authors>
    <author>L.Davis</author>
    <author>G.Penn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appropriate "KS5 TPS" aspect divided by no of students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G.Penn:</t>
        </r>
        <r>
          <rPr>
            <sz val="9"/>
            <color indexed="81"/>
            <rFont val="Tahoma"/>
            <family val="2"/>
          </rPr>
          <t xml:space="preserve">
Use appropriate "KS5 TPS" aspect divided by no of entries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"KS5 3+ AAB 13F" aspect divided by "KS5 Student A only" aspect x 100 (result is %)
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G.Penn:</t>
        </r>
        <r>
          <rPr>
            <sz val="9"/>
            <color indexed="81"/>
            <rFont val="Tahoma"/>
            <family val="2"/>
          </rPr>
          <t xml:space="preserve">
"KS5 TPS 13F" divided by "KS5 Entries 13F"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"KS5 TPS Best 3A" divided by "KS5 Student A only"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Ext Dip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 of D*D / (Entries x 3) x 100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Dip students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Subsdip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Total no. / entries x 100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On the analysis sheet - Filter on Hb Fdip and fill in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On the analysis sheet - Filter on Hb Fdip and fill in</t>
        </r>
      </text>
    </comment>
  </commentList>
</comments>
</file>

<file path=xl/comments2.xml><?xml version="1.0" encoding="utf-8"?>
<comments xmlns="http://schemas.openxmlformats.org/spreadsheetml/2006/main">
  <authors>
    <author>L.Davis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3.xml><?xml version="1.0" encoding="utf-8"?>
<comments xmlns="http://schemas.openxmlformats.org/spreadsheetml/2006/main">
  <authors>
    <author>L.Davis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Use the APS reader; Use Grade Distribution on each Ext dip BTEC </t>
        </r>
      </text>
    </comment>
  </commentList>
</comments>
</file>

<file path=xl/comments4.xml><?xml version="1.0" encoding="utf-8"?>
<comments xmlns="http://schemas.openxmlformats.org/spreadsheetml/2006/main">
  <authors>
    <author>L.Davis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
Filter on KS5 Student A/AS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 plus AS results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
Filter on KS5 Student Aca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A2, As and EPQ results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Filter on just A level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of A-Bs / No. of entries x 100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APS/whole A cohort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L.Davis:</t>
        </r>
        <r>
          <rPr>
            <sz val="9"/>
            <color indexed="81"/>
            <rFont val="Tahoma"/>
            <family val="2"/>
          </rPr>
          <t xml:space="preserve">
No. / whole Yr grp x 100</t>
        </r>
      </text>
    </comment>
  </commentList>
</comments>
</file>

<file path=xl/sharedStrings.xml><?xml version="1.0" encoding="utf-8"?>
<sst xmlns="http://schemas.openxmlformats.org/spreadsheetml/2006/main" count="919" uniqueCount="187">
  <si>
    <t>Year Group:</t>
  </si>
  <si>
    <t>Date:</t>
  </si>
  <si>
    <t>APS</t>
  </si>
  <si>
    <t>No.
Students</t>
  </si>
  <si>
    <t>Art</t>
  </si>
  <si>
    <t>Biology</t>
  </si>
  <si>
    <t>Business Studies</t>
  </si>
  <si>
    <t>Chemistry</t>
  </si>
  <si>
    <t>English Language</t>
  </si>
  <si>
    <t>English Literature</t>
  </si>
  <si>
    <t>Geography</t>
  </si>
  <si>
    <t>History</t>
  </si>
  <si>
    <t>Maths</t>
  </si>
  <si>
    <t>Media Studies</t>
  </si>
  <si>
    <t>Physics</t>
  </si>
  <si>
    <t>D*-D</t>
  </si>
  <si>
    <t>Film Studies</t>
  </si>
  <si>
    <t>Psychology</t>
  </si>
  <si>
    <t>Sociology</t>
  </si>
  <si>
    <t xml:space="preserve">Law </t>
  </si>
  <si>
    <t>Av Prior Attainment</t>
  </si>
  <si>
    <t>No of Students</t>
  </si>
  <si>
    <t>No of Entries</t>
  </si>
  <si>
    <t>No Entries fac subj</t>
  </si>
  <si>
    <t>BTEC Extended Diploma</t>
  </si>
  <si>
    <t>Distinction (D*-D) %</t>
  </si>
  <si>
    <t>Pass (D*-P) %</t>
  </si>
  <si>
    <t>Shenfield High School Leadership Overview: 
A Subject Performance</t>
  </si>
  <si>
    <t>A2 APS/Student</t>
  </si>
  <si>
    <t>A2 APS/Entry</t>
  </si>
  <si>
    <t>A2 APS/Entry fac subj</t>
  </si>
  <si>
    <t>D*-P</t>
  </si>
  <si>
    <t xml:space="preserve"> A*</t>
  </si>
  <si>
    <t xml:space="preserve"> A</t>
  </si>
  <si>
    <t xml:space="preserve"> B</t>
  </si>
  <si>
    <t xml:space="preserve"> C</t>
  </si>
  <si>
    <t xml:space="preserve"> D</t>
  </si>
  <si>
    <t xml:space="preserve"> E</t>
  </si>
  <si>
    <t xml:space="preserve"> U</t>
  </si>
  <si>
    <t>D*</t>
  </si>
  <si>
    <t>D</t>
  </si>
  <si>
    <t>M</t>
  </si>
  <si>
    <t>P</t>
  </si>
  <si>
    <t>U</t>
  </si>
  <si>
    <t>Merit (D*-M) %</t>
  </si>
  <si>
    <t>A*-C</t>
  </si>
  <si>
    <t>A*-B</t>
  </si>
  <si>
    <t>A*-E</t>
  </si>
  <si>
    <t>A*-D</t>
  </si>
  <si>
    <t>D*-M</t>
  </si>
  <si>
    <t>Music</t>
  </si>
  <si>
    <t>n/a</t>
  </si>
  <si>
    <t>APS/Student</t>
  </si>
  <si>
    <t>Sport BTEC (XCert)</t>
  </si>
  <si>
    <t>BTEC Diploma</t>
  </si>
  <si>
    <t xml:space="preserve">Economics </t>
  </si>
  <si>
    <t>A*</t>
  </si>
  <si>
    <t>B</t>
  </si>
  <si>
    <t>E</t>
  </si>
  <si>
    <t>Internal</t>
  </si>
  <si>
    <t>A2 3+ A-B % in 2+ fac subjs</t>
  </si>
  <si>
    <t>A2 Best 3 A Levels</t>
  </si>
  <si>
    <t>APS Band</t>
  </si>
  <si>
    <t>Fine Grade</t>
  </si>
  <si>
    <t>E-</t>
  </si>
  <si>
    <t>E+</t>
  </si>
  <si>
    <t>D-</t>
  </si>
  <si>
    <t>D+</t>
  </si>
  <si>
    <t>C-</t>
  </si>
  <si>
    <t xml:space="preserve">C </t>
  </si>
  <si>
    <t>C+</t>
  </si>
  <si>
    <t>B-</t>
  </si>
  <si>
    <t>B+</t>
  </si>
  <si>
    <t>A-</t>
  </si>
  <si>
    <t>A</t>
  </si>
  <si>
    <t>A+</t>
  </si>
  <si>
    <t>A*-</t>
  </si>
  <si>
    <t>Av Prior Attainment (GCSE)</t>
  </si>
  <si>
    <t>APS/Entry</t>
  </si>
  <si>
    <t>APS/Entry as a Grade</t>
  </si>
  <si>
    <t>APS/Entry fac subj</t>
  </si>
  <si>
    <t>APS/Entry fac subj grade</t>
  </si>
  <si>
    <t>APS Best 3 A Level</t>
  </si>
  <si>
    <t>APS Best 3 A as a Grade</t>
  </si>
  <si>
    <t>A*-A%</t>
  </si>
  <si>
    <t>A*-B %</t>
  </si>
  <si>
    <t>A*-C %</t>
  </si>
  <si>
    <t>A*-D%</t>
  </si>
  <si>
    <t>A*-E %</t>
  </si>
  <si>
    <t>2017 SHS Result</t>
  </si>
  <si>
    <t>2018 Summer</t>
  </si>
  <si>
    <t>2017 Nat Result</t>
  </si>
  <si>
    <t xml:space="preserve">GCE A Level </t>
  </si>
  <si>
    <t>A*-A</t>
  </si>
  <si>
    <t>Business (XCert)</t>
  </si>
  <si>
    <t>BTEC</t>
  </si>
  <si>
    <t>Business (Ext Dip)</t>
  </si>
  <si>
    <t>Health &amp; Social Care (Ext Dip)</t>
  </si>
  <si>
    <t>Health &amp; Social Care (XCert)</t>
  </si>
  <si>
    <t>PE BTEC (Ext Dip)</t>
  </si>
  <si>
    <t>Physical Education</t>
  </si>
  <si>
    <t>Theatre Studies</t>
  </si>
  <si>
    <t>A Level Subject</t>
  </si>
  <si>
    <t>3+ AAB % in 2+ fac subjs</t>
  </si>
  <si>
    <t>BTEC Extended Certificate</t>
  </si>
  <si>
    <t>A LEVEL</t>
  </si>
  <si>
    <t>2</t>
  </si>
  <si>
    <t>Spanish</t>
  </si>
  <si>
    <t>BTEC Foundation Diploma</t>
  </si>
  <si>
    <t xml:space="preserve">Business (Ext Dip) </t>
  </si>
  <si>
    <t>H&amp;SC BTEC (F Dip)</t>
  </si>
  <si>
    <t>A2 A*-A%</t>
  </si>
  <si>
    <t>A2 A*-B %</t>
  </si>
  <si>
    <t>A2 A*-C %</t>
  </si>
  <si>
    <t>A2 A*-D%</t>
  </si>
  <si>
    <t>A2 A*-E %</t>
  </si>
  <si>
    <t>2019          A Level Results</t>
  </si>
  <si>
    <t>2019     Aca Results</t>
  </si>
  <si>
    <t>2019
A Level (FULL A2 &amp; SHS Only)</t>
  </si>
  <si>
    <t xml:space="preserve">2019 Nat Result </t>
  </si>
  <si>
    <t>2019 Nat Result</t>
  </si>
  <si>
    <t>2019 SHS Result</t>
  </si>
  <si>
    <t xml:space="preserve">2019 SHS Result </t>
  </si>
  <si>
    <t>Music BTEC (XCert)</t>
  </si>
  <si>
    <t>2020 CAGS (Full A2 Only)</t>
  </si>
  <si>
    <t>2020 CAGS</t>
  </si>
  <si>
    <t>2021 TAGS</t>
  </si>
  <si>
    <t>2021 TAG</t>
  </si>
  <si>
    <t>Surname</t>
  </si>
  <si>
    <t>Forename</t>
  </si>
  <si>
    <t>Year Group</t>
  </si>
  <si>
    <t>Status</t>
  </si>
  <si>
    <t>KS4 Result</t>
  </si>
  <si>
    <t>2020     CAGS (A2)</t>
  </si>
  <si>
    <t>2021 TAGS (A2)</t>
  </si>
  <si>
    <t>2020     Aca CAGS</t>
  </si>
  <si>
    <t>2021 Aca TAGS</t>
  </si>
  <si>
    <t xml:space="preserve"> </t>
  </si>
  <si>
    <t>3</t>
  </si>
  <si>
    <t>2022 Mock Exams (Jan) (Full A2 Only)</t>
  </si>
  <si>
    <t>2021 TAGS
(FULL A2 Only)</t>
  </si>
  <si>
    <t>2022 Jan FG</t>
  </si>
  <si>
    <t>2022 Results  (Full A2 Only)</t>
  </si>
  <si>
    <t>2022 Results</t>
  </si>
  <si>
    <t>2022 FG (Jan)</t>
  </si>
  <si>
    <t>2022 Result</t>
  </si>
  <si>
    <t>202 (Jan) Mocks</t>
  </si>
  <si>
    <t>2022 Jan Mocks</t>
  </si>
  <si>
    <t>External</t>
  </si>
  <si>
    <r>
      <t xml:space="preserve">In 2019, this looked at the </t>
    </r>
    <r>
      <rPr>
        <b/>
        <i/>
        <u/>
        <sz val="11"/>
        <color theme="1"/>
        <rFont val="Calibri"/>
        <family val="2"/>
        <scheme val="minor"/>
      </rPr>
      <t>full</t>
    </r>
    <r>
      <rPr>
        <i/>
        <sz val="11"/>
        <color theme="1"/>
        <rFont val="Calibri"/>
        <family val="2"/>
        <scheme val="minor"/>
      </rPr>
      <t xml:space="preserve"> cohort of students included in the performance tables, and all qualifications - in 2020 and 2021 it only includes SHS students who completed course, due to no performance tables existing.</t>
    </r>
  </si>
  <si>
    <t>PE BTEC (XCert)</t>
  </si>
  <si>
    <t>H&amp;SC BTEC (Dip)</t>
  </si>
  <si>
    <t>2022 Aca Jan Mocks</t>
  </si>
  <si>
    <t>2020 Mock  or PG</t>
  </si>
  <si>
    <t>2020 Mock or PG</t>
  </si>
  <si>
    <t>2020 Mocks</t>
  </si>
  <si>
    <t>Business (Dip)</t>
  </si>
  <si>
    <t>PE BTEC (Dip)</t>
  </si>
  <si>
    <t>Business (F Dip)</t>
  </si>
  <si>
    <t>Further Maths</t>
  </si>
  <si>
    <t>2022 Aca Results</t>
  </si>
  <si>
    <t>2022 A Level Results</t>
  </si>
  <si>
    <t>Summer 2022</t>
  </si>
  <si>
    <t>Hassan</t>
  </si>
  <si>
    <t>Yasemin</t>
  </si>
  <si>
    <t>Spragg</t>
  </si>
  <si>
    <t>Maggie</t>
  </si>
  <si>
    <t>Suchley</t>
  </si>
  <si>
    <t>Olivia</t>
  </si>
  <si>
    <t>Tomlin</t>
  </si>
  <si>
    <t>Izzy</t>
  </si>
  <si>
    <t>Y12</t>
  </si>
  <si>
    <t>2022 Nat Result (A2 only)</t>
  </si>
  <si>
    <t>2022 Nat Result</t>
  </si>
  <si>
    <t>2022 (Jan) Mocks</t>
  </si>
  <si>
    <t>2023 Mock Exams (Jan) (Full A2 Only)</t>
  </si>
  <si>
    <t>2023 Results  (Full A2 Only)</t>
  </si>
  <si>
    <t xml:space="preserve">2023 Results Academic - includes EPQ, AS and A2 </t>
  </si>
  <si>
    <t>2023 Jan FG</t>
  </si>
  <si>
    <t>2023 Results</t>
  </si>
  <si>
    <t>2023 (Jan) Mocks</t>
  </si>
  <si>
    <t>2023 Result</t>
  </si>
  <si>
    <t>2023 FG (Jan)</t>
  </si>
  <si>
    <t>2023 Jan Mocks</t>
  </si>
  <si>
    <t>2023 A Level Results</t>
  </si>
  <si>
    <t>2023 Aca Results</t>
  </si>
  <si>
    <t>Philosophy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</si>
</sst>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5" applyNumberFormat="0" applyAlignment="0" applyProtection="0"/>
    <xf numFmtId="0" fontId="17" fillId="9" borderId="16" applyNumberFormat="0" applyAlignment="0" applyProtection="0"/>
    <xf numFmtId="0" fontId="18" fillId="9" borderId="15" applyNumberFormat="0" applyAlignment="0" applyProtection="0"/>
    <xf numFmtId="0" fontId="19" fillId="0" borderId="17" applyNumberFormat="0" applyFill="0" applyAlignment="0" applyProtection="0"/>
    <xf numFmtId="0" fontId="6" fillId="10" borderId="18" applyNumberFormat="0" applyAlignment="0" applyProtection="0"/>
    <xf numFmtId="0" fontId="20" fillId="0" borderId="0" applyNumberFormat="0" applyFill="0" applyBorder="0" applyAlignment="0" applyProtection="0"/>
    <xf numFmtId="0" fontId="8" fillId="11" borderId="19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29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6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4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3" borderId="3" xfId="0" applyFill="1" applyBorder="1"/>
    <xf numFmtId="0" fontId="0" fillId="3" borderId="1" xfId="0" applyFill="1" applyBorder="1" applyAlignment="1">
      <alignment vertical="center" wrapText="1"/>
    </xf>
    <xf numFmtId="0" fontId="0" fillId="3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/>
    <xf numFmtId="0" fontId="1" fillId="2" borderId="9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/>
    <xf numFmtId="0" fontId="0" fillId="0" borderId="4" xfId="0" applyBorder="1"/>
    <xf numFmtId="0" fontId="0" fillId="3" borderId="2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24" fillId="3" borderId="23" xfId="4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4" borderId="6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27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0" xfId="42" applyBorder="1" applyAlignment="1">
      <alignment horizontal="center" vertical="top" wrapText="1"/>
    </xf>
    <xf numFmtId="0" fontId="28" fillId="0" borderId="0" xfId="0" applyFont="1"/>
    <xf numFmtId="0" fontId="0" fillId="0" borderId="36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8" fillId="0" borderId="6" xfId="0" applyFont="1" applyBorder="1"/>
    <xf numFmtId="0" fontId="0" fillId="3" borderId="22" xfId="0" applyFill="1" applyBorder="1" applyAlignment="1">
      <alignment horizontal="center"/>
    </xf>
    <xf numFmtId="0" fontId="7" fillId="0" borderId="0" xfId="0" applyFont="1"/>
    <xf numFmtId="0" fontId="0" fillId="3" borderId="40" xfId="0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3" fillId="2" borderId="34" xfId="0" applyFont="1" applyFill="1" applyBorder="1" applyAlignment="1">
      <alignment horizontal="center" vertical="center" wrapText="1"/>
    </xf>
    <xf numFmtId="0" fontId="32" fillId="0" borderId="0" xfId="0" applyFont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4" fillId="0" borderId="40" xfId="42" applyFont="1" applyBorder="1" applyAlignment="1">
      <alignment horizontal="center" vertical="top" wrapText="1"/>
    </xf>
    <xf numFmtId="0" fontId="24" fillId="0" borderId="40" xfId="42" applyFont="1" applyFill="1" applyBorder="1" applyAlignment="1">
      <alignment horizontal="center" vertical="top" wrapText="1"/>
    </xf>
    <xf numFmtId="0" fontId="28" fillId="0" borderId="4" xfId="0" applyFont="1" applyBorder="1"/>
    <xf numFmtId="0" fontId="0" fillId="3" borderId="23" xfId="0" applyFill="1" applyBorder="1" applyAlignment="1">
      <alignment horizontal="center" vertical="center"/>
    </xf>
    <xf numFmtId="0" fontId="24" fillId="0" borderId="23" xfId="42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3" fillId="37" borderId="43" xfId="0" applyFont="1" applyFill="1" applyBorder="1" applyAlignment="1">
      <alignment vertical="top" wrapText="1"/>
    </xf>
    <xf numFmtId="0" fontId="33" fillId="37" borderId="43" xfId="0" applyFont="1" applyFill="1" applyBorder="1" applyAlignment="1">
      <alignment horizontal="center" vertical="top" wrapText="1"/>
    </xf>
    <xf numFmtId="49" fontId="34" fillId="0" borderId="43" xfId="0" applyNumberFormat="1" applyFont="1" applyBorder="1" applyAlignment="1">
      <alignment vertical="top" wrapText="1"/>
    </xf>
    <xf numFmtId="49" fontId="34" fillId="0" borderId="43" xfId="0" applyNumberFormat="1" applyFont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horizontal="center" vertical="center" wrapText="1"/>
    </xf>
    <xf numFmtId="0" fontId="35" fillId="36" borderId="41" xfId="0" applyFont="1" applyFill="1" applyBorder="1" applyAlignment="1">
      <alignment horizontal="center" vertical="center" wrapText="1"/>
    </xf>
    <xf numFmtId="0" fontId="35" fillId="36" borderId="37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4" borderId="41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/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center"/>
    </xf>
    <xf numFmtId="0" fontId="0" fillId="0" borderId="3" xfId="0" applyBorder="1"/>
    <xf numFmtId="0" fontId="0" fillId="3" borderId="5" xfId="0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4" fillId="0" borderId="0" xfId="0" applyFont="1" applyFill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wrapText="1"/>
    </xf>
    <xf numFmtId="1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24" fillId="0" borderId="50" xfId="42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36" fillId="2" borderId="45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vertical="center"/>
    </xf>
    <xf numFmtId="0" fontId="36" fillId="2" borderId="4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24" fillId="3" borderId="40" xfId="42" applyFont="1" applyFill="1" applyBorder="1" applyAlignment="1">
      <alignment horizontal="center" vertical="top" wrapText="1"/>
    </xf>
    <xf numFmtId="0" fontId="24" fillId="3" borderId="50" xfId="42" applyFont="1" applyFill="1" applyBorder="1" applyAlignment="1">
      <alignment horizontal="center" vertical="top" wrapText="1"/>
    </xf>
    <xf numFmtId="0" fontId="0" fillId="3" borderId="50" xfId="0" applyFill="1" applyBorder="1" applyAlignment="1">
      <alignment horizontal="center" vertical="center"/>
    </xf>
    <xf numFmtId="0" fontId="24" fillId="3" borderId="51" xfId="4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0" fillId="3" borderId="4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24" fillId="0" borderId="50" xfId="42" applyNumberFormat="1" applyFont="1" applyBorder="1" applyAlignment="1">
      <alignment horizontal="center" vertical="top" wrapText="1"/>
    </xf>
    <xf numFmtId="1" fontId="0" fillId="3" borderId="7" xfId="0" applyNumberFormat="1" applyFont="1" applyFill="1" applyBorder="1" applyAlignment="1">
      <alignment horizontal="center"/>
    </xf>
    <xf numFmtId="2" fontId="0" fillId="3" borderId="40" xfId="0" applyNumberFormat="1" applyFont="1" applyFill="1" applyBorder="1" applyAlignment="1">
      <alignment horizontal="center"/>
    </xf>
    <xf numFmtId="2" fontId="24" fillId="3" borderId="40" xfId="42" applyNumberFormat="1" applyFont="1" applyFill="1" applyBorder="1" applyAlignment="1">
      <alignment horizontal="center" vertical="top" wrapText="1"/>
    </xf>
    <xf numFmtId="164" fontId="24" fillId="3" borderId="40" xfId="42" applyNumberFormat="1" applyFont="1" applyFill="1" applyBorder="1" applyAlignment="1">
      <alignment horizontal="center" vertical="top" wrapText="1"/>
    </xf>
    <xf numFmtId="0" fontId="31" fillId="2" borderId="26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64" fontId="0" fillId="36" borderId="2" xfId="0" applyNumberFormat="1" applyFont="1" applyFill="1" applyBorder="1" applyAlignment="1">
      <alignment horizontal="center"/>
    </xf>
    <xf numFmtId="164" fontId="0" fillId="36" borderId="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58" xfId="0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3" borderId="39" xfId="0" applyNumberFormat="1" applyFont="1" applyFill="1" applyBorder="1" applyAlignment="1">
      <alignment horizontal="center"/>
    </xf>
    <xf numFmtId="0" fontId="0" fillId="36" borderId="6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" borderId="34" xfId="0" applyFill="1" applyBorder="1" applyAlignment="1">
      <alignment horizontal="left"/>
    </xf>
    <xf numFmtId="0" fontId="0" fillId="0" borderId="58" xfId="0" applyBorder="1" applyAlignment="1">
      <alignment horizontal="left"/>
    </xf>
    <xf numFmtId="0" fontId="28" fillId="0" borderId="36" xfId="0" applyFont="1" applyBorder="1"/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3" borderId="23" xfId="42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14" fontId="0" fillId="0" borderId="10" xfId="0" applyNumberFormat="1" applyBorder="1" applyAlignment="1">
      <alignment horizontal="center" vertical="center" wrapText="1"/>
    </xf>
    <xf numFmtId="164" fontId="8" fillId="3" borderId="40" xfId="0" applyNumberFormat="1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4" fillId="3" borderId="40" xfId="42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/>
    <xf numFmtId="0" fontId="32" fillId="0" borderId="0" xfId="0" applyFont="1"/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" fontId="33" fillId="37" borderId="43" xfId="0" applyNumberFormat="1" applyFont="1" applyFill="1" applyBorder="1" applyAlignment="1">
      <alignment horizontal="center" vertical="top" wrapText="1"/>
    </xf>
    <xf numFmtId="0" fontId="0" fillId="0" borderId="59" xfId="0" applyBorder="1"/>
    <xf numFmtId="164" fontId="8" fillId="0" borderId="40" xfId="0" applyNumberFormat="1" applyFont="1" applyBorder="1" applyAlignment="1">
      <alignment horizontal="center" vertical="top"/>
    </xf>
    <xf numFmtId="164" fontId="8" fillId="0" borderId="23" xfId="0" applyNumberFormat="1" applyFont="1" applyBorder="1" applyAlignment="1">
      <alignment horizontal="center" vertical="top"/>
    </xf>
    <xf numFmtId="164" fontId="0" fillId="36" borderId="38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4" fillId="0" borderId="40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3" borderId="40" xfId="0" applyNumberFormat="1" applyFont="1" applyFill="1" applyBorder="1" applyAlignment="1">
      <alignment horizontal="center" vertical="center" wrapText="1"/>
    </xf>
    <xf numFmtId="164" fontId="0" fillId="3" borderId="40" xfId="0" applyNumberFormat="1" applyFont="1" applyFill="1" applyBorder="1" applyAlignment="1">
      <alignment horizontal="center"/>
    </xf>
    <xf numFmtId="164" fontId="0" fillId="0" borderId="40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4" fillId="0" borderId="63" xfId="0" applyNumberFormat="1" applyFont="1" applyBorder="1" applyAlignment="1">
      <alignment horizontal="center" vertical="top" wrapText="1"/>
    </xf>
    <xf numFmtId="49" fontId="34" fillId="0" borderId="4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vertical="center"/>
    </xf>
    <xf numFmtId="0" fontId="0" fillId="3" borderId="46" xfId="0" applyFill="1" applyBorder="1"/>
    <xf numFmtId="0" fontId="0" fillId="0" borderId="8" xfId="0" applyBorder="1"/>
    <xf numFmtId="0" fontId="0" fillId="0" borderId="30" xfId="0" applyBorder="1"/>
    <xf numFmtId="0" fontId="2" fillId="2" borderId="10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4" fontId="0" fillId="36" borderId="57" xfId="0" applyNumberFormat="1" applyFont="1" applyFill="1" applyBorder="1" applyAlignment="1">
      <alignment horizontal="center"/>
    </xf>
    <xf numFmtId="164" fontId="0" fillId="36" borderId="54" xfId="0" applyNumberFormat="1" applyFont="1" applyFill="1" applyBorder="1" applyAlignment="1">
      <alignment horizontal="center"/>
    </xf>
    <xf numFmtId="164" fontId="0" fillId="36" borderId="55" xfId="0" applyNumberFormat="1" applyFont="1" applyFill="1" applyBorder="1" applyAlignment="1">
      <alignment horizontal="center"/>
    </xf>
    <xf numFmtId="164" fontId="0" fillId="36" borderId="56" xfId="0" applyNumberFormat="1" applyFont="1" applyFill="1" applyBorder="1" applyAlignment="1">
      <alignment horizontal="center"/>
    </xf>
    <xf numFmtId="164" fontId="0" fillId="36" borderId="39" xfId="0" applyNumberFormat="1" applyFont="1" applyFill="1" applyBorder="1" applyAlignment="1">
      <alignment horizontal="center"/>
    </xf>
    <xf numFmtId="164" fontId="0" fillId="36" borderId="7" xfId="0" applyNumberFormat="1" applyFont="1" applyFill="1" applyBorder="1" applyAlignment="1">
      <alignment horizontal="center"/>
    </xf>
    <xf numFmtId="164" fontId="0" fillId="36" borderId="61" xfId="0" applyNumberFormat="1" applyFont="1" applyFill="1" applyBorder="1" applyAlignment="1">
      <alignment horizontal="center"/>
    </xf>
    <xf numFmtId="164" fontId="0" fillId="36" borderId="29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/>
    </xf>
    <xf numFmtId="164" fontId="8" fillId="0" borderId="22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 vertical="top"/>
    </xf>
    <xf numFmtId="164" fontId="0" fillId="3" borderId="23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 vertical="top"/>
    </xf>
    <xf numFmtId="0" fontId="0" fillId="4" borderId="64" xfId="0" applyFont="1" applyFill="1" applyBorder="1" applyAlignment="1">
      <alignment horizontal="left"/>
    </xf>
    <xf numFmtId="0" fontId="0" fillId="4" borderId="58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4" borderId="60" xfId="0" applyFont="1" applyFill="1" applyBorder="1" applyAlignment="1">
      <alignment horizontal="left"/>
    </xf>
    <xf numFmtId="0" fontId="0" fillId="4" borderId="36" xfId="0" applyFont="1" applyFill="1" applyBorder="1" applyAlignment="1">
      <alignment horizontal="left"/>
    </xf>
    <xf numFmtId="0" fontId="36" fillId="2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0" fontId="30" fillId="2" borderId="33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3" fillId="5" borderId="40" xfId="6" applyBorder="1" applyAlignment="1">
      <alignment horizontal="center"/>
    </xf>
    <xf numFmtId="2" fontId="13" fillId="0" borderId="50" xfId="6" applyNumberFormat="1" applyFill="1" applyBorder="1" applyAlignment="1">
      <alignment horizontal="center"/>
    </xf>
    <xf numFmtId="2" fontId="13" fillId="0" borderId="50" xfId="6" applyNumberForma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vertical="center"/>
    </xf>
    <xf numFmtId="0" fontId="0" fillId="3" borderId="58" xfId="0" applyFont="1" applyFill="1" applyBorder="1"/>
    <xf numFmtId="0" fontId="0" fillId="0" borderId="58" xfId="0" applyFont="1" applyBorder="1"/>
    <xf numFmtId="0" fontId="0" fillId="0" borderId="36" xfId="0" applyFont="1" applyBorder="1"/>
    <xf numFmtId="2" fontId="0" fillId="3" borderId="40" xfId="0" applyNumberFormat="1" applyFont="1" applyFill="1" applyBorder="1" applyAlignment="1">
      <alignment horizontal="center" wrapText="1"/>
    </xf>
    <xf numFmtId="1" fontId="0" fillId="3" borderId="40" xfId="0" applyNumberFormat="1" applyFont="1" applyFill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4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3" xfId="0" applyFont="1" applyBorder="1"/>
    <xf numFmtId="2" fontId="0" fillId="3" borderId="23" xfId="0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5" fillId="3" borderId="5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8" fillId="2" borderId="44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8" fillId="2" borderId="45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/>
    </xf>
    <xf numFmtId="0" fontId="28" fillId="3" borderId="57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3" borderId="40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3" borderId="54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3" borderId="56" xfId="0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 vertical="center" wrapText="1"/>
    </xf>
    <xf numFmtId="0" fontId="28" fillId="0" borderId="59" xfId="0" applyFont="1" applyBorder="1"/>
    <xf numFmtId="0" fontId="28" fillId="0" borderId="6" xfId="0" applyFont="1" applyFill="1" applyBorder="1"/>
    <xf numFmtId="0" fontId="36" fillId="2" borderId="9" xfId="0" applyFont="1" applyFill="1" applyBorder="1" applyAlignment="1">
      <alignment horizontal="center" vertical="center" wrapText="1"/>
    </xf>
    <xf numFmtId="164" fontId="0" fillId="0" borderId="58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0" fillId="0" borderId="50" xfId="0" applyNumberFormat="1" applyFont="1" applyBorder="1" applyAlignment="1">
      <alignment horizontal="center" vertical="top"/>
    </xf>
    <xf numFmtId="164" fontId="13" fillId="0" borderId="50" xfId="6" applyNumberFormat="1" applyFill="1" applyBorder="1" applyAlignment="1">
      <alignment horizontal="center" vertical="top"/>
    </xf>
    <xf numFmtId="164" fontId="24" fillId="0" borderId="50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top"/>
    </xf>
    <xf numFmtId="164" fontId="0" fillId="0" borderId="29" xfId="0" applyNumberFormat="1" applyFont="1" applyBorder="1" applyAlignment="1">
      <alignment horizontal="center" vertical="top"/>
    </xf>
    <xf numFmtId="164" fontId="0" fillId="0" borderId="51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center" wrapText="1"/>
    </xf>
    <xf numFmtId="0" fontId="39" fillId="0" borderId="0" xfId="0" applyFont="1"/>
    <xf numFmtId="2" fontId="24" fillId="0" borderId="40" xfId="6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2" fontId="24" fillId="0" borderId="40" xfId="6" applyNumberFormat="1" applyFont="1" applyFill="1" applyBorder="1" applyAlignment="1">
      <alignment horizontal="center" vertical="top" wrapText="1"/>
    </xf>
    <xf numFmtId="164" fontId="24" fillId="0" borderId="40" xfId="6" applyNumberFormat="1" applyFont="1" applyFill="1" applyBorder="1" applyAlignment="1">
      <alignment horizontal="center" vertical="top" wrapText="1"/>
    </xf>
    <xf numFmtId="0" fontId="24" fillId="0" borderId="40" xfId="6" applyFont="1" applyFill="1" applyBorder="1" applyAlignment="1">
      <alignment horizontal="center" vertical="center"/>
    </xf>
    <xf numFmtId="164" fontId="5" fillId="0" borderId="66" xfId="0" applyNumberFormat="1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28" fillId="0" borderId="48" xfId="0" applyFont="1" applyBorder="1"/>
    <xf numFmtId="0" fontId="28" fillId="0" borderId="49" xfId="0" applyFont="1" applyBorder="1"/>
    <xf numFmtId="0" fontId="0" fillId="38" borderId="41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8" borderId="6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E3B41.3D69F3F0" TargetMode="External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49</xdr:row>
      <xdr:rowOff>76200</xdr:rowOff>
    </xdr:from>
    <xdr:to>
      <xdr:col>11</xdr:col>
      <xdr:colOff>571500</xdr:colOff>
      <xdr:row>61</xdr:row>
      <xdr:rowOff>95250</xdr:rowOff>
    </xdr:to>
    <xdr:sp macro="" textlink="">
      <xdr:nvSpPr>
        <xdr:cNvPr id="2" name="TextBox 1"/>
        <xdr:cNvSpPr txBox="1"/>
      </xdr:nvSpPr>
      <xdr:spPr>
        <a:xfrm>
          <a:off x="4429125" y="9629775"/>
          <a:ext cx="1704975" cy="2619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i="1"/>
        </a:p>
        <a:p>
          <a:endParaRPr lang="en-GB" sz="1100" i="1"/>
        </a:p>
        <a:p>
          <a:endParaRPr lang="en-GB" sz="1100" i="1"/>
        </a:p>
        <a:p>
          <a:r>
            <a:rPr lang="en-GB" sz="1100" i="1"/>
            <a:t>None currently,</a:t>
          </a:r>
          <a:r>
            <a:rPr lang="en-GB" sz="1100" i="1" baseline="0"/>
            <a:t> but Ellie Bliss will be moved from the Extended Diploma to a smaller qualification, but the level and grade is yet to be confirmed - she left in Feb 2023</a:t>
          </a:r>
          <a:endParaRPr lang="en-GB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28575</xdr:rowOff>
    </xdr:from>
    <xdr:to>
      <xdr:col>0</xdr:col>
      <xdr:colOff>1171575</xdr:colOff>
      <xdr:row>0</xdr:row>
      <xdr:rowOff>672703</xdr:rowOff>
    </xdr:to>
    <xdr:pic>
      <xdr:nvPicPr>
        <xdr:cNvPr id="6" name="Picture 5" descr="Description: Description: Description: Description: Description: Shenfield High Schoo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72"/>
        <a:stretch/>
      </xdr:blipFill>
      <xdr:spPr bwMode="auto">
        <a:xfrm>
          <a:off x="409575" y="28575"/>
          <a:ext cx="762000" cy="644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33</xdr:row>
      <xdr:rowOff>33618</xdr:rowOff>
    </xdr:from>
    <xdr:to>
      <xdr:col>2</xdr:col>
      <xdr:colOff>560294</xdr:colOff>
      <xdr:row>38</xdr:row>
      <xdr:rowOff>190500</xdr:rowOff>
    </xdr:to>
    <xdr:sp macro="" textlink="">
      <xdr:nvSpPr>
        <xdr:cNvPr id="2" name="TextBox 1"/>
        <xdr:cNvSpPr txBox="1"/>
      </xdr:nvSpPr>
      <xdr:spPr>
        <a:xfrm>
          <a:off x="1905000" y="7362265"/>
          <a:ext cx="1109382" cy="11093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i="1"/>
            <a:t>Not currently running - Ellie Bliss to be added once level confirmed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comments" Target="../comments2.xml"/><Relationship Id="rId5" Type="http://schemas.openxmlformats.org/officeDocument/2006/relationships/printerSettings" Target="../printerSettings/printerSettings12.bin"/><Relationship Id="rId10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1.bin"/><Relationship Id="rId9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5.v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10" Type="http://schemas.openxmlformats.org/officeDocument/2006/relationships/comments" Target="../comments3.xml"/><Relationship Id="rId4" Type="http://schemas.openxmlformats.org/officeDocument/2006/relationships/printerSettings" Target="../printerSettings/printerSettings18.bin"/><Relationship Id="rId9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7.vml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8.vml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Relationship Id="rId9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M74"/>
  <sheetViews>
    <sheetView tabSelected="1" view="pageBreakPreview" zoomScaleNormal="100" zoomScaleSheetLayoutView="100" workbookViewId="0">
      <selection activeCell="I1" sqref="I1"/>
    </sheetView>
  </sheetViews>
  <sheetFormatPr defaultRowHeight="15" x14ac:dyDescent="0.25"/>
  <cols>
    <col min="1" max="1" width="25.140625" customWidth="1"/>
    <col min="2" max="2" width="10.85546875" style="176" customWidth="1"/>
    <col min="3" max="4" width="7.42578125" customWidth="1"/>
    <col min="5" max="7" width="7.42578125" style="176" hidden="1" customWidth="1"/>
    <col min="8" max="9" width="7.42578125" style="176" customWidth="1"/>
    <col min="10" max="10" width="8.85546875" style="28" customWidth="1"/>
    <col min="11" max="11" width="8.85546875" style="176" hidden="1" customWidth="1"/>
    <col min="12" max="12" width="8.85546875" style="28" hidden="1" customWidth="1"/>
  </cols>
  <sheetData>
    <row r="1" spans="1:13" s="28" customFormat="1" ht="15.75" thickBot="1" x14ac:dyDescent="0.3">
      <c r="B1" s="176"/>
      <c r="E1" s="176"/>
      <c r="F1" s="176"/>
      <c r="G1" s="176"/>
      <c r="H1" s="176"/>
      <c r="I1" s="176"/>
      <c r="K1" s="176"/>
    </row>
    <row r="2" spans="1:13" ht="77.25" thickBot="1" x14ac:dyDescent="0.3">
      <c r="A2" s="118" t="s">
        <v>92</v>
      </c>
      <c r="B2" s="119" t="s">
        <v>172</v>
      </c>
      <c r="C2" s="119" t="s">
        <v>119</v>
      </c>
      <c r="D2" s="119" t="s">
        <v>118</v>
      </c>
      <c r="E2" s="119" t="s">
        <v>153</v>
      </c>
      <c r="F2" s="119" t="s">
        <v>124</v>
      </c>
      <c r="G2" s="119" t="s">
        <v>140</v>
      </c>
      <c r="H2" s="119" t="s">
        <v>139</v>
      </c>
      <c r="I2" s="119" t="s">
        <v>142</v>
      </c>
      <c r="J2" s="119" t="s">
        <v>175</v>
      </c>
      <c r="K2" s="119" t="s">
        <v>176</v>
      </c>
      <c r="L2" s="117" t="s">
        <v>177</v>
      </c>
    </row>
    <row r="3" spans="1:13" x14ac:dyDescent="0.25">
      <c r="A3" s="11" t="s">
        <v>77</v>
      </c>
      <c r="B3" s="128" t="s">
        <v>51</v>
      </c>
      <c r="C3" s="128" t="s">
        <v>51</v>
      </c>
      <c r="D3" s="120">
        <v>5.63</v>
      </c>
      <c r="E3" s="120">
        <v>5.75</v>
      </c>
      <c r="F3" s="120">
        <v>5.75</v>
      </c>
      <c r="G3" s="120">
        <v>5.74</v>
      </c>
      <c r="H3" s="120">
        <v>6.1</v>
      </c>
      <c r="I3" s="120">
        <v>6.09</v>
      </c>
      <c r="J3" s="337">
        <v>6.36</v>
      </c>
      <c r="K3" s="337">
        <v>6.36</v>
      </c>
      <c r="L3" s="121"/>
    </row>
    <row r="4" spans="1:13" x14ac:dyDescent="0.25">
      <c r="A4" s="12" t="s">
        <v>21</v>
      </c>
      <c r="B4" s="129" t="s">
        <v>51</v>
      </c>
      <c r="C4" s="129" t="s">
        <v>51</v>
      </c>
      <c r="D4" s="122">
        <v>127</v>
      </c>
      <c r="E4" s="175">
        <v>122</v>
      </c>
      <c r="F4" s="175">
        <v>123</v>
      </c>
      <c r="G4" s="175">
        <v>107</v>
      </c>
      <c r="H4" s="175">
        <v>131</v>
      </c>
      <c r="I4" s="175">
        <v>130</v>
      </c>
      <c r="J4" s="69">
        <v>147</v>
      </c>
      <c r="K4" s="69">
        <v>147</v>
      </c>
      <c r="L4" s="114"/>
    </row>
    <row r="5" spans="1:13" x14ac:dyDescent="0.25">
      <c r="A5" s="12" t="s">
        <v>22</v>
      </c>
      <c r="B5" s="129" t="s">
        <v>51</v>
      </c>
      <c r="C5" s="129" t="s">
        <v>51</v>
      </c>
      <c r="D5" s="134">
        <v>325</v>
      </c>
      <c r="E5" s="134">
        <v>318</v>
      </c>
      <c r="F5" s="134">
        <v>328</v>
      </c>
      <c r="G5" s="134">
        <v>291</v>
      </c>
      <c r="H5" s="134">
        <v>348</v>
      </c>
      <c r="I5" s="134">
        <v>346</v>
      </c>
      <c r="J5" s="69">
        <v>416</v>
      </c>
      <c r="K5" s="69">
        <v>416</v>
      </c>
      <c r="L5" s="115"/>
    </row>
    <row r="6" spans="1:13" s="28" customFormat="1" x14ac:dyDescent="0.25">
      <c r="A6" s="12" t="s">
        <v>84</v>
      </c>
      <c r="B6" s="160">
        <v>36.4</v>
      </c>
      <c r="C6" s="130">
        <v>23.3</v>
      </c>
      <c r="D6" s="135">
        <v>23.692307692307693</v>
      </c>
      <c r="E6" s="135">
        <v>9.43</v>
      </c>
      <c r="F6" s="135">
        <v>31.402439024390244</v>
      </c>
      <c r="G6" s="135">
        <v>35.74</v>
      </c>
      <c r="H6" s="135">
        <v>15.8</v>
      </c>
      <c r="I6" s="135">
        <v>17.63</v>
      </c>
      <c r="J6" s="338">
        <v>12.74</v>
      </c>
      <c r="K6" s="338">
        <v>12.74</v>
      </c>
      <c r="L6" s="116"/>
    </row>
    <row r="7" spans="1:13" x14ac:dyDescent="0.25">
      <c r="A7" s="12" t="s">
        <v>85</v>
      </c>
      <c r="B7" s="160">
        <v>62.8</v>
      </c>
      <c r="C7" s="130">
        <v>49.1</v>
      </c>
      <c r="D7" s="135">
        <v>54.769230769230774</v>
      </c>
      <c r="E7" s="135">
        <v>33</v>
      </c>
      <c r="F7" s="135">
        <v>66.768292682926827</v>
      </c>
      <c r="G7" s="135">
        <v>72.849999999999994</v>
      </c>
      <c r="H7" s="135">
        <v>37.07</v>
      </c>
      <c r="I7" s="135">
        <v>53.18</v>
      </c>
      <c r="J7" s="338">
        <v>31.97</v>
      </c>
      <c r="K7" s="338">
        <v>31.97</v>
      </c>
      <c r="L7" s="116"/>
    </row>
    <row r="8" spans="1:13" x14ac:dyDescent="0.25">
      <c r="A8" s="12" t="s">
        <v>86</v>
      </c>
      <c r="B8" s="160">
        <v>82.6</v>
      </c>
      <c r="C8" s="130">
        <v>74.2</v>
      </c>
      <c r="D8" s="135">
        <v>82.769230769230774</v>
      </c>
      <c r="E8" s="135">
        <v>63.21</v>
      </c>
      <c r="F8" s="135">
        <v>89.939024390243901</v>
      </c>
      <c r="G8" s="135">
        <v>91.75</v>
      </c>
      <c r="H8" s="135">
        <v>65.23</v>
      </c>
      <c r="I8" s="135">
        <v>79.77</v>
      </c>
      <c r="J8" s="194">
        <v>58.65</v>
      </c>
      <c r="K8" s="194">
        <v>58.65</v>
      </c>
      <c r="L8" s="116"/>
    </row>
    <row r="9" spans="1:13" x14ac:dyDescent="0.25">
      <c r="A9" s="12" t="s">
        <v>87</v>
      </c>
      <c r="B9" s="160">
        <v>93.6</v>
      </c>
      <c r="C9" s="130">
        <v>90.3</v>
      </c>
      <c r="D9" s="135">
        <v>93.230769230769226</v>
      </c>
      <c r="E9" s="135">
        <v>86.16</v>
      </c>
      <c r="F9" s="135">
        <v>98.475609756097555</v>
      </c>
      <c r="G9" s="135">
        <v>98.63</v>
      </c>
      <c r="H9" s="135">
        <v>81.03</v>
      </c>
      <c r="I9" s="135">
        <v>91.62</v>
      </c>
      <c r="J9" s="336">
        <v>82.69</v>
      </c>
      <c r="K9" s="336">
        <v>82.69</v>
      </c>
      <c r="L9" s="116"/>
    </row>
    <row r="10" spans="1:13" x14ac:dyDescent="0.25">
      <c r="A10" s="12" t="s">
        <v>88</v>
      </c>
      <c r="B10" s="160">
        <v>98.4</v>
      </c>
      <c r="C10" s="130">
        <v>97.4</v>
      </c>
      <c r="D10" s="135">
        <v>98.769230769230759</v>
      </c>
      <c r="E10" s="135">
        <v>97.78</v>
      </c>
      <c r="F10" s="135">
        <v>100</v>
      </c>
      <c r="G10" s="135">
        <v>100</v>
      </c>
      <c r="H10" s="135">
        <v>96.56</v>
      </c>
      <c r="I10" s="135">
        <v>97.69</v>
      </c>
      <c r="J10" s="194">
        <v>94.23</v>
      </c>
      <c r="K10" s="194">
        <v>94.23</v>
      </c>
      <c r="L10" s="116"/>
    </row>
    <row r="11" spans="1:13" x14ac:dyDescent="0.25">
      <c r="A11" s="12" t="s">
        <v>52</v>
      </c>
      <c r="B11" s="130" t="s">
        <v>51</v>
      </c>
      <c r="C11" s="130" t="s">
        <v>51</v>
      </c>
      <c r="D11" s="135">
        <v>92.047244094488192</v>
      </c>
      <c r="E11" s="135">
        <v>76.48</v>
      </c>
      <c r="F11" s="135">
        <f>13020/123</f>
        <v>105.85365853658537</v>
      </c>
      <c r="G11" s="135">
        <v>112.34</v>
      </c>
      <c r="H11" s="135">
        <v>79.69</v>
      </c>
      <c r="I11" s="135">
        <v>91.38</v>
      </c>
      <c r="J11" s="336">
        <v>80.540000000000006</v>
      </c>
      <c r="K11" s="336">
        <v>80.540000000000006</v>
      </c>
      <c r="L11" s="275"/>
    </row>
    <row r="12" spans="1:13" x14ac:dyDescent="0.25">
      <c r="A12" s="12" t="s">
        <v>78</v>
      </c>
      <c r="B12" s="160">
        <v>38.840000000000003</v>
      </c>
      <c r="C12" s="130">
        <v>33.090000000000003</v>
      </c>
      <c r="D12" s="136">
        <v>35.969230769230769</v>
      </c>
      <c r="E12" s="136">
        <v>29.34</v>
      </c>
      <c r="F12" s="136">
        <v>39.695121951219512</v>
      </c>
      <c r="G12" s="136">
        <v>41.31</v>
      </c>
      <c r="H12" s="136">
        <v>30</v>
      </c>
      <c r="I12" s="136">
        <v>34.340000000000003</v>
      </c>
      <c r="J12" s="339">
        <v>28.46</v>
      </c>
      <c r="K12" s="339">
        <v>28.46</v>
      </c>
      <c r="L12" s="276"/>
    </row>
    <row r="13" spans="1:13" s="28" customFormat="1" x14ac:dyDescent="0.25">
      <c r="A13" s="12" t="s">
        <v>79</v>
      </c>
      <c r="B13" s="175" t="str">
        <f>IFERROR(VLOOKUP(B12,Sheet1!$A$1:$B$18,2,TRUE),"")</f>
        <v>B</v>
      </c>
      <c r="C13" s="122" t="str">
        <f>IFERROR(VLOOKUP(C12,Sheet1!$A$1:$B$18,2,TRUE),"")</f>
        <v>C+</v>
      </c>
      <c r="D13" s="122" t="str">
        <f>IFERROR(VLOOKUP(D12,Sheet1!$A$1:$B$18,2,TRUE),"")</f>
        <v>B-</v>
      </c>
      <c r="E13" s="175" t="s">
        <v>69</v>
      </c>
      <c r="F13" s="175" t="str">
        <f>IFERROR(VLOOKUP(F12,Sheet1!$A$1:$B$18,2,TRUE),"")</f>
        <v>B</v>
      </c>
      <c r="G13" s="175" t="s">
        <v>57</v>
      </c>
      <c r="H13" s="175" t="s">
        <v>69</v>
      </c>
      <c r="I13" s="175" t="s">
        <v>70</v>
      </c>
      <c r="J13" s="70" t="str">
        <f>IFERROR(VLOOKUP(J12,Sheet1!$A$1:$B$18,2,TRUE),"")</f>
        <v xml:space="preserve">C </v>
      </c>
      <c r="K13" s="70" t="str">
        <f>IFERROR(VLOOKUP(K12,Sheet1!$A$1:$B$18,2,TRUE),"")</f>
        <v xml:space="preserve">C </v>
      </c>
      <c r="L13" s="133" t="str">
        <f>IFERROR(VLOOKUP(L12,Sheet1!$A$1:$B$18,2,TRUE),"")</f>
        <v/>
      </c>
    </row>
    <row r="14" spans="1:13" hidden="1" x14ac:dyDescent="0.25">
      <c r="A14" s="12" t="s">
        <v>23</v>
      </c>
      <c r="B14" s="130" t="s">
        <v>51</v>
      </c>
      <c r="C14" s="130" t="s">
        <v>51</v>
      </c>
      <c r="D14" s="122">
        <v>92</v>
      </c>
      <c r="E14" s="175">
        <v>97</v>
      </c>
      <c r="F14" s="175">
        <v>98</v>
      </c>
      <c r="G14" s="175">
        <v>77</v>
      </c>
      <c r="H14" s="175">
        <v>106</v>
      </c>
      <c r="I14" s="175">
        <v>105</v>
      </c>
      <c r="J14" s="70">
        <v>130</v>
      </c>
      <c r="K14" s="70">
        <v>130</v>
      </c>
      <c r="L14" s="123"/>
    </row>
    <row r="15" spans="1:13" hidden="1" x14ac:dyDescent="0.25">
      <c r="A15" s="12" t="s">
        <v>103</v>
      </c>
      <c r="B15" s="130" t="s">
        <v>51</v>
      </c>
      <c r="C15" s="130">
        <v>15.6</v>
      </c>
      <c r="D15" s="135">
        <v>2.083333333333333</v>
      </c>
      <c r="E15" s="135">
        <v>3.06</v>
      </c>
      <c r="F15" s="135">
        <v>6.0606060606060606</v>
      </c>
      <c r="G15" s="135">
        <v>15.38</v>
      </c>
      <c r="H15" s="135">
        <v>0.94</v>
      </c>
      <c r="I15" s="135">
        <v>1.9</v>
      </c>
      <c r="J15" s="194">
        <v>4.58</v>
      </c>
      <c r="K15" s="194">
        <v>4.58</v>
      </c>
      <c r="L15" s="116"/>
      <c r="M15" s="193"/>
    </row>
    <row r="16" spans="1:13" hidden="1" x14ac:dyDescent="0.25">
      <c r="A16" s="12" t="s">
        <v>80</v>
      </c>
      <c r="B16" s="130" t="s">
        <v>51</v>
      </c>
      <c r="C16" s="130" t="s">
        <v>51</v>
      </c>
      <c r="D16" s="137">
        <v>30.108695652173914</v>
      </c>
      <c r="E16" s="137">
        <v>31.96</v>
      </c>
      <c r="F16" s="137">
        <v>37.346938775510203</v>
      </c>
      <c r="G16" s="137">
        <v>40.78</v>
      </c>
      <c r="H16" s="137">
        <v>26.89</v>
      </c>
      <c r="I16" s="137">
        <v>28.48</v>
      </c>
      <c r="J16" s="340">
        <v>27.46</v>
      </c>
      <c r="K16" s="340">
        <v>27.46</v>
      </c>
      <c r="L16" s="123"/>
    </row>
    <row r="17" spans="1:13" s="28" customFormat="1" hidden="1" x14ac:dyDescent="0.25">
      <c r="A17" s="12" t="s">
        <v>81</v>
      </c>
      <c r="B17" s="130" t="s">
        <v>51</v>
      </c>
      <c r="C17" s="130" t="s">
        <v>51</v>
      </c>
      <c r="D17" s="122" t="str">
        <f>IFERROR(VLOOKUP(D16,Sheet1!$A$1:$B$18,2,TRUE),"")</f>
        <v xml:space="preserve">C </v>
      </c>
      <c r="E17" s="175" t="s">
        <v>70</v>
      </c>
      <c r="F17" s="175" t="str">
        <f>IFERROR(VLOOKUP(F16,Sheet1!$A$1:$B$18,2,TRUE),"")</f>
        <v>B-</v>
      </c>
      <c r="G17" s="175" t="s">
        <v>57</v>
      </c>
      <c r="H17" s="175" t="s">
        <v>68</v>
      </c>
      <c r="I17" s="175" t="s">
        <v>69</v>
      </c>
      <c r="J17" s="70" t="str">
        <f>IFERROR(VLOOKUP(J16,Sheet1!$A$1:$B$18,2,TRUE),"")</f>
        <v>C-</v>
      </c>
      <c r="K17" s="70" t="str">
        <f>IFERROR(VLOOKUP(K16,Sheet1!$A$1:$B$18,2,TRUE),"")</f>
        <v>C-</v>
      </c>
      <c r="L17" s="123"/>
    </row>
    <row r="18" spans="1:13" s="28" customFormat="1" hidden="1" x14ac:dyDescent="0.25">
      <c r="A18" s="71" t="s">
        <v>82</v>
      </c>
      <c r="B18" s="130" t="s">
        <v>51</v>
      </c>
      <c r="C18" s="131">
        <v>33.78</v>
      </c>
      <c r="D18" s="67">
        <v>34.76</v>
      </c>
      <c r="E18" s="181">
        <v>31.33</v>
      </c>
      <c r="F18" s="181">
        <v>38.42</v>
      </c>
      <c r="G18" s="181">
        <v>41.62</v>
      </c>
      <c r="H18" s="181">
        <v>29.28</v>
      </c>
      <c r="I18" s="181">
        <v>33.619999999999997</v>
      </c>
      <c r="J18" s="341">
        <v>27.99</v>
      </c>
      <c r="K18" s="341">
        <v>27.99</v>
      </c>
      <c r="L18" s="124"/>
      <c r="M18" s="192"/>
    </row>
    <row r="19" spans="1:13" s="28" customFormat="1" ht="15.75" hidden="1" thickBot="1" x14ac:dyDescent="0.3">
      <c r="A19" s="49" t="s">
        <v>83</v>
      </c>
      <c r="B19" s="130" t="s">
        <v>51</v>
      </c>
      <c r="C19" s="32" t="str">
        <f>IFERROR(VLOOKUP(C18,Sheet1!$A$1:$B$18,2,TRUE),"")</f>
        <v>C+</v>
      </c>
      <c r="D19" s="32" t="str">
        <f>IFERROR(VLOOKUP(D18,Sheet1!$A$1:$B$18,2,TRUE),"")</f>
        <v>C+</v>
      </c>
      <c r="E19" s="165" t="s">
        <v>69</v>
      </c>
      <c r="F19" s="165" t="str">
        <f>IFERROR(VLOOKUP(F18,Sheet1!$A$1:$B$18,2,TRUE),"")</f>
        <v>B</v>
      </c>
      <c r="G19" s="165" t="s">
        <v>57</v>
      </c>
      <c r="H19" s="165" t="s">
        <v>69</v>
      </c>
      <c r="I19" s="165" t="s">
        <v>70</v>
      </c>
      <c r="J19" s="73" t="str">
        <f>IFERROR(VLOOKUP(J18,Sheet1!$A$1:$B$18,2,TRUE),"")</f>
        <v>C-</v>
      </c>
      <c r="K19" s="73" t="str">
        <f>IFERROR(VLOOKUP(K18,Sheet1!$A$1:$B$18,2,TRUE),"")</f>
        <v>C-</v>
      </c>
      <c r="L19" s="125"/>
    </row>
    <row r="20" spans="1:13" ht="15.75" customHeight="1" thickBot="1" x14ac:dyDescent="0.3">
      <c r="A20" s="28"/>
      <c r="C20" s="45"/>
      <c r="D20" s="46"/>
      <c r="E20" s="46"/>
      <c r="F20" s="46"/>
      <c r="G20" s="46"/>
      <c r="H20" s="46"/>
      <c r="I20" s="46"/>
      <c r="J20" s="40"/>
      <c r="K20" s="40"/>
      <c r="L20" s="40"/>
    </row>
    <row r="21" spans="1:13" ht="48" customHeight="1" x14ac:dyDescent="0.25">
      <c r="A21" s="277" t="s">
        <v>24</v>
      </c>
      <c r="B21" s="285" t="s">
        <v>173</v>
      </c>
      <c r="C21" s="286" t="s">
        <v>120</v>
      </c>
      <c r="D21" s="286" t="s">
        <v>121</v>
      </c>
      <c r="E21" s="286" t="s">
        <v>154</v>
      </c>
      <c r="F21" s="286" t="s">
        <v>125</v>
      </c>
      <c r="G21" s="286" t="s">
        <v>126</v>
      </c>
      <c r="H21" s="286" t="s">
        <v>141</v>
      </c>
      <c r="I21" s="286" t="s">
        <v>143</v>
      </c>
      <c r="J21" s="286" t="s">
        <v>178</v>
      </c>
      <c r="K21" s="287" t="s">
        <v>179</v>
      </c>
      <c r="L21" s="106"/>
    </row>
    <row r="22" spans="1:13" x14ac:dyDescent="0.25">
      <c r="A22" s="278" t="s">
        <v>20</v>
      </c>
      <c r="B22" s="168" t="s">
        <v>51</v>
      </c>
      <c r="C22" s="168" t="s">
        <v>51</v>
      </c>
      <c r="D22" s="281">
        <v>4.4000000000000004</v>
      </c>
      <c r="E22" s="281">
        <v>4.41</v>
      </c>
      <c r="F22" s="281">
        <v>4.41</v>
      </c>
      <c r="G22" s="281">
        <v>4.49</v>
      </c>
      <c r="H22" s="281">
        <v>4.82</v>
      </c>
      <c r="I22" s="281">
        <v>4.8600000000000003</v>
      </c>
      <c r="J22" s="281">
        <v>5.09</v>
      </c>
      <c r="K22" s="107"/>
      <c r="L22" s="26"/>
    </row>
    <row r="23" spans="1:13" x14ac:dyDescent="0.25">
      <c r="A23" s="279" t="s">
        <v>21</v>
      </c>
      <c r="B23" s="168" t="s">
        <v>51</v>
      </c>
      <c r="C23" s="168" t="s">
        <v>51</v>
      </c>
      <c r="D23" s="282">
        <v>28</v>
      </c>
      <c r="E23" s="282">
        <v>38</v>
      </c>
      <c r="F23" s="282">
        <v>38</v>
      </c>
      <c r="G23" s="282">
        <v>36</v>
      </c>
      <c r="H23" s="282">
        <v>33</v>
      </c>
      <c r="I23" s="282">
        <v>28</v>
      </c>
      <c r="J23" s="283">
        <v>49</v>
      </c>
      <c r="K23" s="108"/>
      <c r="L23" s="47"/>
    </row>
    <row r="24" spans="1:13" x14ac:dyDescent="0.25">
      <c r="A24" s="279" t="s">
        <v>22</v>
      </c>
      <c r="B24" s="168" t="s">
        <v>51</v>
      </c>
      <c r="C24" s="168" t="s">
        <v>51</v>
      </c>
      <c r="D24" s="282">
        <v>84</v>
      </c>
      <c r="E24" s="282">
        <v>114</v>
      </c>
      <c r="F24" s="282">
        <v>114</v>
      </c>
      <c r="G24" s="282">
        <v>108</v>
      </c>
      <c r="H24" s="282">
        <v>99</v>
      </c>
      <c r="I24" s="282">
        <v>84</v>
      </c>
      <c r="J24" s="283">
        <v>147</v>
      </c>
      <c r="K24" s="108"/>
      <c r="L24" s="47"/>
    </row>
    <row r="25" spans="1:13" x14ac:dyDescent="0.25">
      <c r="A25" s="279" t="s">
        <v>25</v>
      </c>
      <c r="B25" s="284"/>
      <c r="C25" s="74">
        <v>38.299999999999997</v>
      </c>
      <c r="D25" s="135">
        <v>85.71</v>
      </c>
      <c r="E25" s="135">
        <v>87.72</v>
      </c>
      <c r="F25" s="135">
        <v>85.964912280701753</v>
      </c>
      <c r="G25" s="135">
        <v>94.44</v>
      </c>
      <c r="H25" s="135">
        <v>87.88</v>
      </c>
      <c r="I25" s="135">
        <v>88.1</v>
      </c>
      <c r="J25" s="132">
        <v>81.63</v>
      </c>
      <c r="K25" s="109"/>
      <c r="L25" s="47"/>
    </row>
    <row r="26" spans="1:13" x14ac:dyDescent="0.25">
      <c r="A26" s="279" t="s">
        <v>44</v>
      </c>
      <c r="B26" s="284"/>
      <c r="C26" s="74">
        <v>75</v>
      </c>
      <c r="D26" s="135">
        <v>100</v>
      </c>
      <c r="E26" s="135">
        <v>100</v>
      </c>
      <c r="F26" s="135">
        <v>99.122807017543863</v>
      </c>
      <c r="G26" s="135">
        <v>100</v>
      </c>
      <c r="H26" s="135">
        <v>100</v>
      </c>
      <c r="I26" s="135">
        <v>100</v>
      </c>
      <c r="J26" s="132">
        <v>97.28</v>
      </c>
      <c r="K26" s="109"/>
      <c r="L26" s="47"/>
      <c r="M26" s="13"/>
    </row>
    <row r="27" spans="1:13" x14ac:dyDescent="0.25">
      <c r="A27" s="279" t="s">
        <v>26</v>
      </c>
      <c r="B27" s="284"/>
      <c r="C27" s="74">
        <v>97.2</v>
      </c>
      <c r="D27" s="135">
        <v>100</v>
      </c>
      <c r="E27" s="135">
        <v>100</v>
      </c>
      <c r="F27" s="135">
        <v>100</v>
      </c>
      <c r="G27" s="135">
        <v>100</v>
      </c>
      <c r="H27" s="135">
        <v>100</v>
      </c>
      <c r="I27" s="135">
        <v>100</v>
      </c>
      <c r="J27" s="132">
        <v>100</v>
      </c>
      <c r="K27" s="109"/>
      <c r="L27" s="47"/>
      <c r="M27" s="3"/>
    </row>
    <row r="28" spans="1:13" s="28" customFormat="1" ht="15.75" thickBot="1" x14ac:dyDescent="0.3">
      <c r="A28" s="280" t="s">
        <v>52</v>
      </c>
      <c r="B28" s="288"/>
      <c r="C28" s="173" t="s">
        <v>51</v>
      </c>
      <c r="D28" s="289">
        <v>116.25</v>
      </c>
      <c r="E28" s="289">
        <v>111.97</v>
      </c>
      <c r="F28" s="289">
        <v>118.28947368421052</v>
      </c>
      <c r="G28" s="289">
        <v>123.75</v>
      </c>
      <c r="H28" s="289">
        <v>112.73</v>
      </c>
      <c r="I28" s="289">
        <v>119.11</v>
      </c>
      <c r="J28" s="290">
        <v>110.61</v>
      </c>
      <c r="K28" s="110"/>
      <c r="L28" s="47"/>
      <c r="M28" s="3"/>
    </row>
    <row r="29" spans="1:13" ht="15.75" thickBot="1" x14ac:dyDescent="0.3">
      <c r="A29" s="25"/>
      <c r="B29" s="25"/>
      <c r="C29" s="26"/>
      <c r="D29" s="26"/>
      <c r="E29" s="26"/>
      <c r="F29" s="26"/>
      <c r="G29" s="26"/>
      <c r="H29" s="26"/>
      <c r="I29" s="26"/>
      <c r="J29" s="27"/>
      <c r="K29" s="27"/>
      <c r="L29" s="27"/>
      <c r="M29" s="28"/>
    </row>
    <row r="30" spans="1:13" ht="39" hidden="1" thickBot="1" x14ac:dyDescent="0.3">
      <c r="A30" s="14" t="s">
        <v>54</v>
      </c>
      <c r="B30" s="225"/>
      <c r="C30" s="7" t="s">
        <v>91</v>
      </c>
      <c r="D30" s="7" t="s">
        <v>89</v>
      </c>
      <c r="E30" s="7"/>
      <c r="F30" s="7"/>
      <c r="G30" s="7" t="s">
        <v>90</v>
      </c>
      <c r="H30" s="7" t="s">
        <v>90</v>
      </c>
      <c r="I30" s="7"/>
      <c r="J30" s="7" t="s">
        <v>90</v>
      </c>
      <c r="K30" s="7"/>
      <c r="L30" s="7"/>
      <c r="M30" s="28"/>
    </row>
    <row r="31" spans="1:13" ht="15.75" hidden="1" thickBot="1" x14ac:dyDescent="0.3">
      <c r="A31" s="9" t="s">
        <v>20</v>
      </c>
      <c r="B31" s="226"/>
      <c r="C31" s="23" t="s">
        <v>51</v>
      </c>
      <c r="D31" s="31">
        <v>39.56</v>
      </c>
      <c r="E31" s="31"/>
      <c r="F31" s="31"/>
      <c r="G31" s="31"/>
      <c r="H31" s="31"/>
      <c r="I31" s="31"/>
      <c r="J31" s="10"/>
      <c r="K31" s="10"/>
      <c r="L31" s="95"/>
      <c r="M31" s="28"/>
    </row>
    <row r="32" spans="1:13" ht="15.75" hidden="1" thickBot="1" x14ac:dyDescent="0.3">
      <c r="A32" s="29" t="s">
        <v>21</v>
      </c>
      <c r="B32" s="227"/>
      <c r="C32" s="18" t="s">
        <v>51</v>
      </c>
      <c r="D32" s="21">
        <v>2</v>
      </c>
      <c r="E32" s="96"/>
      <c r="F32" s="96"/>
      <c r="G32" s="96"/>
      <c r="H32" s="96"/>
      <c r="I32" s="96"/>
      <c r="J32" s="15"/>
      <c r="K32" s="15"/>
      <c r="L32" s="33"/>
      <c r="M32" s="28"/>
    </row>
    <row r="33" spans="1:13" ht="15.75" hidden="1" thickBot="1" x14ac:dyDescent="0.3">
      <c r="A33" s="29" t="s">
        <v>22</v>
      </c>
      <c r="B33" s="227"/>
      <c r="C33" s="18" t="s">
        <v>51</v>
      </c>
      <c r="D33" s="21">
        <v>4</v>
      </c>
      <c r="E33" s="96"/>
      <c r="F33" s="96"/>
      <c r="G33" s="96"/>
      <c r="H33" s="96"/>
      <c r="I33" s="96"/>
      <c r="J33" s="15"/>
      <c r="K33" s="15"/>
      <c r="L33" s="33"/>
      <c r="M33" s="28"/>
    </row>
    <row r="34" spans="1:13" ht="15.75" hidden="1" thickBot="1" x14ac:dyDescent="0.3">
      <c r="A34" s="29" t="s">
        <v>25</v>
      </c>
      <c r="B34" s="227"/>
      <c r="C34" s="36"/>
      <c r="D34" s="21">
        <v>75</v>
      </c>
      <c r="E34" s="96"/>
      <c r="F34" s="96"/>
      <c r="G34" s="96"/>
      <c r="H34" s="96"/>
      <c r="I34" s="96"/>
      <c r="J34" s="15"/>
      <c r="K34" s="15"/>
      <c r="L34" s="33"/>
      <c r="M34" s="28"/>
    </row>
    <row r="35" spans="1:13" ht="15.75" hidden="1" thickBot="1" x14ac:dyDescent="0.3">
      <c r="A35" s="29" t="s">
        <v>44</v>
      </c>
      <c r="B35" s="227"/>
      <c r="C35" s="36"/>
      <c r="D35" s="21">
        <v>100</v>
      </c>
      <c r="E35" s="96"/>
      <c r="F35" s="96"/>
      <c r="G35" s="96"/>
      <c r="H35" s="96"/>
      <c r="I35" s="96"/>
      <c r="J35" s="15"/>
      <c r="K35" s="15"/>
      <c r="L35" s="33"/>
      <c r="M35" s="28"/>
    </row>
    <row r="36" spans="1:13" ht="15.75" hidden="1" customHeight="1" x14ac:dyDescent="0.3">
      <c r="A36" s="29" t="s">
        <v>26</v>
      </c>
      <c r="B36" s="227"/>
      <c r="C36" s="36"/>
      <c r="D36" s="21">
        <v>100</v>
      </c>
      <c r="E36" s="96"/>
      <c r="F36" s="96"/>
      <c r="G36" s="96"/>
      <c r="H36" s="96"/>
      <c r="I36" s="96"/>
      <c r="J36" s="15"/>
      <c r="K36" s="15"/>
      <c r="L36" s="33"/>
      <c r="M36" s="28"/>
    </row>
    <row r="37" spans="1:13" s="13" customFormat="1" ht="15.75" hidden="1" customHeight="1" thickBot="1" x14ac:dyDescent="0.3">
      <c r="A37" s="1" t="s">
        <v>52</v>
      </c>
      <c r="B37" s="228"/>
      <c r="C37" s="24"/>
      <c r="D37" s="22">
        <v>72.5</v>
      </c>
      <c r="E37" s="22"/>
      <c r="F37" s="22"/>
      <c r="G37" s="22"/>
      <c r="H37" s="22"/>
      <c r="I37" s="22"/>
      <c r="J37" s="16"/>
      <c r="K37" s="16"/>
      <c r="L37" s="38"/>
    </row>
    <row r="38" spans="1:13" ht="12.75" hidden="1" customHeight="1" thickBot="1" x14ac:dyDescent="0.3">
      <c r="A38" s="25"/>
      <c r="B38" s="25"/>
      <c r="C38" s="26"/>
      <c r="D38" s="26"/>
      <c r="E38" s="26"/>
      <c r="F38" s="26"/>
      <c r="G38" s="26"/>
      <c r="H38" s="26"/>
      <c r="I38" s="26"/>
      <c r="J38" s="47"/>
      <c r="K38" s="47"/>
      <c r="L38" s="47"/>
      <c r="M38" s="28"/>
    </row>
    <row r="39" spans="1:13" ht="43.5" customHeight="1" x14ac:dyDescent="0.25">
      <c r="A39" s="277" t="s">
        <v>104</v>
      </c>
      <c r="B39" s="285" t="s">
        <v>173</v>
      </c>
      <c r="C39" s="286" t="s">
        <v>120</v>
      </c>
      <c r="D39" s="286" t="s">
        <v>121</v>
      </c>
      <c r="E39" s="286" t="s">
        <v>154</v>
      </c>
      <c r="F39" s="286" t="s">
        <v>125</v>
      </c>
      <c r="G39" s="286" t="s">
        <v>126</v>
      </c>
      <c r="H39" s="286" t="s">
        <v>141</v>
      </c>
      <c r="I39" s="286" t="s">
        <v>143</v>
      </c>
      <c r="J39" s="286" t="s">
        <v>178</v>
      </c>
      <c r="K39" s="287" t="s">
        <v>179</v>
      </c>
      <c r="L39" s="106"/>
      <c r="M39" s="3"/>
    </row>
    <row r="40" spans="1:13" x14ac:dyDescent="0.25">
      <c r="A40" s="278" t="s">
        <v>20</v>
      </c>
      <c r="B40" s="168" t="s">
        <v>51</v>
      </c>
      <c r="C40" s="168" t="s">
        <v>51</v>
      </c>
      <c r="D40" s="281">
        <v>4.82</v>
      </c>
      <c r="E40" s="281">
        <v>5.21</v>
      </c>
      <c r="F40" s="281">
        <v>5.17</v>
      </c>
      <c r="G40" s="281">
        <v>5.34</v>
      </c>
      <c r="H40" s="281">
        <v>5.34</v>
      </c>
      <c r="I40" s="281">
        <v>5.32</v>
      </c>
      <c r="J40" s="281">
        <v>5.74</v>
      </c>
      <c r="K40" s="107"/>
      <c r="L40" s="111"/>
      <c r="M40" s="3"/>
    </row>
    <row r="41" spans="1:13" x14ac:dyDescent="0.25">
      <c r="A41" s="279" t="s">
        <v>21</v>
      </c>
      <c r="B41" s="168" t="s">
        <v>51</v>
      </c>
      <c r="C41" s="168" t="s">
        <v>51</v>
      </c>
      <c r="D41" s="282">
        <v>30</v>
      </c>
      <c r="E41" s="282">
        <v>22</v>
      </c>
      <c r="F41" s="282">
        <v>23</v>
      </c>
      <c r="G41" s="282">
        <v>28</v>
      </c>
      <c r="H41" s="282">
        <v>26</v>
      </c>
      <c r="I41" s="282">
        <v>26</v>
      </c>
      <c r="J41" s="283">
        <v>16</v>
      </c>
      <c r="K41" s="108"/>
      <c r="L41" s="112"/>
      <c r="M41" s="3"/>
    </row>
    <row r="42" spans="1:13" x14ac:dyDescent="0.25">
      <c r="A42" s="279" t="s">
        <v>22</v>
      </c>
      <c r="B42" s="168" t="s">
        <v>51</v>
      </c>
      <c r="C42" s="168" t="s">
        <v>51</v>
      </c>
      <c r="D42" s="282">
        <v>33</v>
      </c>
      <c r="E42" s="282">
        <v>27</v>
      </c>
      <c r="F42" s="282">
        <v>28</v>
      </c>
      <c r="G42" s="282">
        <v>30</v>
      </c>
      <c r="H42" s="282">
        <v>32</v>
      </c>
      <c r="I42" s="282">
        <v>32</v>
      </c>
      <c r="J42" s="283">
        <v>16</v>
      </c>
      <c r="K42" s="108"/>
      <c r="L42" s="112"/>
      <c r="M42" s="3"/>
    </row>
    <row r="43" spans="1:13" x14ac:dyDescent="0.25">
      <c r="A43" s="279" t="s">
        <v>25</v>
      </c>
      <c r="B43" s="284"/>
      <c r="C43" s="74">
        <v>38.299999999999997</v>
      </c>
      <c r="D43" s="135">
        <v>42.42</v>
      </c>
      <c r="E43" s="135">
        <v>51.85</v>
      </c>
      <c r="F43" s="135">
        <v>53.571428571428569</v>
      </c>
      <c r="G43" s="135">
        <v>71.430000000000007</v>
      </c>
      <c r="H43" s="135">
        <v>65.63</v>
      </c>
      <c r="I43" s="135">
        <v>62.5</v>
      </c>
      <c r="J43" s="132">
        <v>62.5</v>
      </c>
      <c r="K43" s="109"/>
      <c r="L43" s="112"/>
      <c r="M43" s="3"/>
    </row>
    <row r="44" spans="1:13" x14ac:dyDescent="0.25">
      <c r="A44" s="279" t="s">
        <v>44</v>
      </c>
      <c r="B44" s="284"/>
      <c r="C44" s="74">
        <v>81</v>
      </c>
      <c r="D44" s="135">
        <v>96.97</v>
      </c>
      <c r="E44" s="135">
        <v>92.59</v>
      </c>
      <c r="F44" s="135">
        <v>96.43</v>
      </c>
      <c r="G44" s="135">
        <v>100</v>
      </c>
      <c r="H44" s="135">
        <v>96.88</v>
      </c>
      <c r="I44" s="135">
        <v>93.75</v>
      </c>
      <c r="J44" s="132">
        <v>81.25</v>
      </c>
      <c r="K44" s="109"/>
      <c r="L44" s="112"/>
      <c r="M44" s="3"/>
    </row>
    <row r="45" spans="1:13" x14ac:dyDescent="0.25">
      <c r="A45" s="279" t="s">
        <v>26</v>
      </c>
      <c r="B45" s="284"/>
      <c r="C45" s="74">
        <v>98</v>
      </c>
      <c r="D45" s="135">
        <v>100</v>
      </c>
      <c r="E45" s="135">
        <v>100</v>
      </c>
      <c r="F45" s="135">
        <v>100</v>
      </c>
      <c r="G45" s="135">
        <v>100</v>
      </c>
      <c r="H45" s="135">
        <v>100</v>
      </c>
      <c r="I45" s="135">
        <v>100</v>
      </c>
      <c r="J45" s="132">
        <v>100</v>
      </c>
      <c r="K45" s="109"/>
      <c r="L45" s="112"/>
      <c r="M45" s="3"/>
    </row>
    <row r="46" spans="1:13" ht="15.75" thickBot="1" x14ac:dyDescent="0.3">
      <c r="A46" s="280" t="s">
        <v>52</v>
      </c>
      <c r="B46" s="288"/>
      <c r="C46" s="173" t="s">
        <v>51</v>
      </c>
      <c r="D46" s="289">
        <v>32.83</v>
      </c>
      <c r="E46" s="289">
        <v>38.82</v>
      </c>
      <c r="F46" s="289">
        <v>43.043478260869563</v>
      </c>
      <c r="G46" s="289">
        <v>38.04</v>
      </c>
      <c r="H46" s="289">
        <v>41.35</v>
      </c>
      <c r="I46" s="289">
        <v>40</v>
      </c>
      <c r="J46" s="290">
        <v>30.31</v>
      </c>
      <c r="K46" s="110"/>
      <c r="L46" s="112"/>
      <c r="M46" s="28"/>
    </row>
    <row r="47" spans="1:13" x14ac:dyDescent="0.25">
      <c r="L47" s="13"/>
      <c r="M47" s="28"/>
    </row>
    <row r="48" spans="1:13" ht="38.25" hidden="1" x14ac:dyDescent="0.25">
      <c r="A48" s="277" t="s">
        <v>54</v>
      </c>
      <c r="B48" s="285" t="s">
        <v>173</v>
      </c>
      <c r="C48" s="286" t="s">
        <v>120</v>
      </c>
      <c r="D48" s="286" t="s">
        <v>121</v>
      </c>
      <c r="E48" s="286" t="s">
        <v>154</v>
      </c>
      <c r="F48" s="286" t="s">
        <v>125</v>
      </c>
      <c r="G48" s="286" t="s">
        <v>126</v>
      </c>
      <c r="H48" s="286" t="s">
        <v>141</v>
      </c>
      <c r="I48" s="286" t="s">
        <v>143</v>
      </c>
      <c r="J48" s="286" t="s">
        <v>178</v>
      </c>
      <c r="K48" s="287" t="s">
        <v>179</v>
      </c>
      <c r="L48" s="106"/>
      <c r="M48" s="28"/>
    </row>
    <row r="49" spans="1:13" hidden="1" x14ac:dyDescent="0.25">
      <c r="A49" s="278" t="s">
        <v>20</v>
      </c>
      <c r="B49" s="168" t="s">
        <v>51</v>
      </c>
      <c r="C49" s="168" t="s">
        <v>51</v>
      </c>
      <c r="D49" s="281">
        <v>4.43</v>
      </c>
      <c r="E49" s="281" t="s">
        <v>51</v>
      </c>
      <c r="F49" s="281">
        <v>4.92</v>
      </c>
      <c r="G49" s="281">
        <v>4.66</v>
      </c>
      <c r="H49" s="281" t="s">
        <v>51</v>
      </c>
      <c r="I49" s="281">
        <v>4.8499999999999996</v>
      </c>
      <c r="J49" s="281"/>
      <c r="K49" s="107"/>
      <c r="L49" s="111"/>
      <c r="M49" s="28"/>
    </row>
    <row r="50" spans="1:13" hidden="1" x14ac:dyDescent="0.25">
      <c r="A50" s="279" t="s">
        <v>21</v>
      </c>
      <c r="B50" s="168" t="s">
        <v>51</v>
      </c>
      <c r="C50" s="168" t="s">
        <v>51</v>
      </c>
      <c r="D50" s="282">
        <v>2</v>
      </c>
      <c r="E50" s="282" t="s">
        <v>51</v>
      </c>
      <c r="F50" s="282">
        <v>2</v>
      </c>
      <c r="G50" s="282">
        <v>2</v>
      </c>
      <c r="H50" s="282" t="s">
        <v>51</v>
      </c>
      <c r="I50" s="282">
        <v>3</v>
      </c>
      <c r="J50" s="283"/>
      <c r="K50" s="108"/>
      <c r="L50" s="112"/>
      <c r="M50" s="28"/>
    </row>
    <row r="51" spans="1:13" hidden="1" x14ac:dyDescent="0.25">
      <c r="A51" s="279" t="s">
        <v>22</v>
      </c>
      <c r="B51" s="168" t="s">
        <v>51</v>
      </c>
      <c r="C51" s="168" t="s">
        <v>51</v>
      </c>
      <c r="D51" s="282">
        <v>3</v>
      </c>
      <c r="E51" s="282" t="s">
        <v>51</v>
      </c>
      <c r="F51" s="282">
        <v>3</v>
      </c>
      <c r="G51" s="282">
        <v>3</v>
      </c>
      <c r="H51" s="282" t="s">
        <v>51</v>
      </c>
      <c r="I51" s="282">
        <v>6</v>
      </c>
      <c r="J51" s="283"/>
      <c r="K51" s="108"/>
      <c r="L51" s="112"/>
      <c r="M51" s="28"/>
    </row>
    <row r="52" spans="1:13" hidden="1" x14ac:dyDescent="0.25">
      <c r="A52" s="279" t="s">
        <v>25</v>
      </c>
      <c r="B52" s="284"/>
      <c r="C52" s="74">
        <v>26.4</v>
      </c>
      <c r="D52" s="135">
        <v>100</v>
      </c>
      <c r="E52" s="135" t="s">
        <v>51</v>
      </c>
      <c r="F52" s="135">
        <v>100</v>
      </c>
      <c r="G52" s="135">
        <v>50</v>
      </c>
      <c r="H52" s="135" t="s">
        <v>51</v>
      </c>
      <c r="I52" s="135">
        <v>50</v>
      </c>
      <c r="J52" s="132"/>
      <c r="K52" s="109"/>
      <c r="L52" s="112"/>
      <c r="M52" s="28"/>
    </row>
    <row r="53" spans="1:13" hidden="1" x14ac:dyDescent="0.25">
      <c r="A53" s="279" t="s">
        <v>44</v>
      </c>
      <c r="B53" s="284"/>
      <c r="C53" s="74">
        <v>59.7</v>
      </c>
      <c r="D53" s="135">
        <v>100</v>
      </c>
      <c r="E53" s="135" t="s">
        <v>51</v>
      </c>
      <c r="F53" s="135">
        <v>100</v>
      </c>
      <c r="G53" s="135">
        <v>100</v>
      </c>
      <c r="H53" s="135" t="s">
        <v>51</v>
      </c>
      <c r="I53" s="135">
        <v>100</v>
      </c>
      <c r="J53" s="132"/>
      <c r="K53" s="109"/>
      <c r="L53" s="112"/>
      <c r="M53" s="28"/>
    </row>
    <row r="54" spans="1:13" hidden="1" x14ac:dyDescent="0.25">
      <c r="A54" s="279" t="s">
        <v>26</v>
      </c>
      <c r="B54" s="284"/>
      <c r="C54" s="74">
        <v>95.2</v>
      </c>
      <c r="D54" s="135">
        <v>100</v>
      </c>
      <c r="E54" s="135" t="s">
        <v>51</v>
      </c>
      <c r="F54" s="135">
        <v>100</v>
      </c>
      <c r="G54" s="135">
        <v>100</v>
      </c>
      <c r="H54" s="135" t="s">
        <v>51</v>
      </c>
      <c r="I54" s="135">
        <v>100</v>
      </c>
      <c r="J54" s="132"/>
      <c r="K54" s="109"/>
      <c r="L54" s="112"/>
      <c r="M54" s="28"/>
    </row>
    <row r="55" spans="1:13" ht="15.75" hidden="1" thickBot="1" x14ac:dyDescent="0.3">
      <c r="A55" s="280" t="s">
        <v>52</v>
      </c>
      <c r="B55" s="288"/>
      <c r="C55" s="173" t="s">
        <v>51</v>
      </c>
      <c r="D55" s="289">
        <v>52.5</v>
      </c>
      <c r="E55" s="289" t="s">
        <v>51</v>
      </c>
      <c r="F55" s="289">
        <v>64</v>
      </c>
      <c r="G55" s="289">
        <v>56.25</v>
      </c>
      <c r="H55" s="289" t="s">
        <v>51</v>
      </c>
      <c r="I55" s="289">
        <v>60</v>
      </c>
      <c r="J55" s="290"/>
      <c r="K55" s="110"/>
      <c r="L55" s="112"/>
      <c r="M55" s="28"/>
    </row>
    <row r="56" spans="1:13" s="176" customFormat="1" ht="15.75" hidden="1" thickBot="1" x14ac:dyDescent="0.3">
      <c r="L56" s="13"/>
    </row>
    <row r="57" spans="1:13" ht="38.25" hidden="1" x14ac:dyDescent="0.25">
      <c r="A57" s="277" t="s">
        <v>108</v>
      </c>
      <c r="B57" s="285" t="s">
        <v>173</v>
      </c>
      <c r="C57" s="286" t="s">
        <v>120</v>
      </c>
      <c r="D57" s="286" t="s">
        <v>121</v>
      </c>
      <c r="E57" s="286" t="s">
        <v>154</v>
      </c>
      <c r="F57" s="286" t="s">
        <v>125</v>
      </c>
      <c r="G57" s="286" t="s">
        <v>126</v>
      </c>
      <c r="H57" s="286" t="s">
        <v>141</v>
      </c>
      <c r="I57" s="286" t="s">
        <v>143</v>
      </c>
      <c r="J57" s="286" t="s">
        <v>178</v>
      </c>
      <c r="K57" s="287" t="s">
        <v>179</v>
      </c>
      <c r="L57" s="13"/>
      <c r="M57" s="28"/>
    </row>
    <row r="58" spans="1:13" hidden="1" x14ac:dyDescent="0.25">
      <c r="A58" s="278" t="s">
        <v>20</v>
      </c>
      <c r="B58" s="168" t="s">
        <v>51</v>
      </c>
      <c r="C58" s="168" t="s">
        <v>51</v>
      </c>
      <c r="D58" s="281">
        <v>4.43</v>
      </c>
      <c r="E58" s="281">
        <v>4.92</v>
      </c>
      <c r="F58" s="281">
        <v>4.92</v>
      </c>
      <c r="G58" s="281">
        <v>4.66</v>
      </c>
      <c r="H58" s="281">
        <v>3</v>
      </c>
      <c r="I58" s="281">
        <v>3.65</v>
      </c>
      <c r="J58" s="281"/>
      <c r="K58" s="107"/>
      <c r="L58"/>
    </row>
    <row r="59" spans="1:13" hidden="1" x14ac:dyDescent="0.25">
      <c r="A59" s="279" t="s">
        <v>21</v>
      </c>
      <c r="B59" s="168" t="s">
        <v>51</v>
      </c>
      <c r="C59" s="168" t="s">
        <v>51</v>
      </c>
      <c r="D59" s="282">
        <v>2</v>
      </c>
      <c r="E59" s="282">
        <v>2</v>
      </c>
      <c r="F59" s="282">
        <v>2</v>
      </c>
      <c r="G59" s="282">
        <v>2</v>
      </c>
      <c r="H59" s="282">
        <v>1</v>
      </c>
      <c r="I59" s="282">
        <v>2</v>
      </c>
      <c r="J59" s="283"/>
      <c r="K59" s="108"/>
      <c r="L59"/>
    </row>
    <row r="60" spans="1:13" hidden="1" x14ac:dyDescent="0.25">
      <c r="A60" s="279" t="s">
        <v>22</v>
      </c>
      <c r="B60" s="168" t="s">
        <v>51</v>
      </c>
      <c r="C60" s="168" t="s">
        <v>51</v>
      </c>
      <c r="D60" s="282">
        <v>3</v>
      </c>
      <c r="E60" s="282">
        <v>3</v>
      </c>
      <c r="F60" s="282">
        <v>3</v>
      </c>
      <c r="G60" s="282">
        <v>3</v>
      </c>
      <c r="H60" s="282">
        <v>1.5</v>
      </c>
      <c r="I60" s="282">
        <v>3</v>
      </c>
      <c r="J60" s="283"/>
      <c r="K60" s="108"/>
      <c r="L60"/>
    </row>
    <row r="61" spans="1:13" hidden="1" x14ac:dyDescent="0.25">
      <c r="A61" s="279" t="s">
        <v>25</v>
      </c>
      <c r="B61" s="284"/>
      <c r="C61" s="74">
        <v>26.4</v>
      </c>
      <c r="D61" s="135">
        <v>100</v>
      </c>
      <c r="E61" s="135">
        <v>50</v>
      </c>
      <c r="F61" s="135">
        <v>100</v>
      </c>
      <c r="G61" s="135">
        <v>50</v>
      </c>
      <c r="H61" s="135">
        <v>0</v>
      </c>
      <c r="I61" s="135">
        <v>0</v>
      </c>
      <c r="J61" s="132"/>
      <c r="K61" s="109"/>
      <c r="L61"/>
    </row>
    <row r="62" spans="1:13" hidden="1" x14ac:dyDescent="0.25">
      <c r="A62" s="279" t="s">
        <v>44</v>
      </c>
      <c r="B62" s="284"/>
      <c r="C62" s="74">
        <v>59.7</v>
      </c>
      <c r="D62" s="135">
        <v>100</v>
      </c>
      <c r="E62" s="135">
        <v>100</v>
      </c>
      <c r="F62" s="135">
        <v>100</v>
      </c>
      <c r="G62" s="135">
        <v>100</v>
      </c>
      <c r="H62" s="135">
        <v>0</v>
      </c>
      <c r="I62" s="135">
        <v>50</v>
      </c>
      <c r="J62" s="132"/>
      <c r="K62" s="109"/>
      <c r="L62"/>
    </row>
    <row r="63" spans="1:13" hidden="1" x14ac:dyDescent="0.25">
      <c r="A63" s="279" t="s">
        <v>26</v>
      </c>
      <c r="B63" s="284"/>
      <c r="C63" s="74">
        <v>95.2</v>
      </c>
      <c r="D63" s="135">
        <v>100</v>
      </c>
      <c r="E63" s="135">
        <v>100</v>
      </c>
      <c r="F63" s="135">
        <v>100</v>
      </c>
      <c r="G63" s="135">
        <v>100</v>
      </c>
      <c r="H63" s="135">
        <v>100</v>
      </c>
      <c r="I63" s="135">
        <v>100</v>
      </c>
      <c r="J63" s="132"/>
      <c r="K63" s="109"/>
      <c r="L63"/>
    </row>
    <row r="64" spans="1:13" ht="15.75" hidden="1" thickBot="1" x14ac:dyDescent="0.3">
      <c r="A64" s="280" t="s">
        <v>52</v>
      </c>
      <c r="B64" s="288"/>
      <c r="C64" s="173" t="s">
        <v>51</v>
      </c>
      <c r="D64" s="289">
        <v>52.5</v>
      </c>
      <c r="E64" s="289">
        <v>45</v>
      </c>
      <c r="F64" s="289">
        <v>64</v>
      </c>
      <c r="G64" s="289">
        <v>56.25</v>
      </c>
      <c r="H64" s="289">
        <v>22.5</v>
      </c>
      <c r="I64" s="289">
        <v>30</v>
      </c>
      <c r="J64" s="290"/>
      <c r="K64" s="110"/>
      <c r="L64"/>
    </row>
    <row r="65" spans="1:12" x14ac:dyDescent="0.25">
      <c r="L65"/>
    </row>
    <row r="66" spans="1:12" x14ac:dyDescent="0.25">
      <c r="A66" s="28"/>
      <c r="C66" s="28"/>
      <c r="D66" s="28"/>
      <c r="J66"/>
      <c r="L66"/>
    </row>
    <row r="67" spans="1:12" x14ac:dyDescent="0.25">
      <c r="A67" s="28"/>
      <c r="C67" s="28"/>
      <c r="D67" s="28"/>
      <c r="J67"/>
    </row>
    <row r="68" spans="1:12" x14ac:dyDescent="0.25">
      <c r="A68" s="28"/>
      <c r="C68" s="28"/>
      <c r="D68" s="28"/>
      <c r="J68"/>
    </row>
    <row r="69" spans="1:12" x14ac:dyDescent="0.25">
      <c r="A69" s="28"/>
      <c r="C69" s="28"/>
      <c r="D69" s="28"/>
      <c r="J69"/>
    </row>
    <row r="70" spans="1:12" x14ac:dyDescent="0.25">
      <c r="A70" s="28"/>
      <c r="C70" s="28"/>
      <c r="D70" s="28"/>
      <c r="J70"/>
    </row>
    <row r="71" spans="1:12" x14ac:dyDescent="0.25">
      <c r="A71" s="28"/>
      <c r="C71" s="28"/>
      <c r="D71" s="28"/>
      <c r="J71"/>
    </row>
    <row r="72" spans="1:12" x14ac:dyDescent="0.25">
      <c r="A72" s="28"/>
      <c r="C72" s="28"/>
      <c r="D72" s="28"/>
      <c r="J72"/>
    </row>
    <row r="73" spans="1:12" x14ac:dyDescent="0.25">
      <c r="A73" s="28"/>
      <c r="C73" s="28"/>
      <c r="D73" s="28"/>
      <c r="J73"/>
    </row>
    <row r="74" spans="1:12" x14ac:dyDescent="0.25">
      <c r="A74" s="28"/>
      <c r="C74" s="28"/>
      <c r="J74"/>
    </row>
  </sheetData>
  <customSheetViews>
    <customSheetView guid="{28CC27B9-3E42-479E-AC50-83F1923619EE}" fitToPage="1" printArea="1" hiddenRows="1" view="pageBreakPreview">
      <selection activeCell="B1" sqref="B1:B1048576"/>
      <pageMargins left="0.23622047244094491" right="0.23622047244094491" top="0.35433070866141736" bottom="0.35433070866141736" header="0.31496062992125984" footer="0.31496062992125984"/>
      <pageSetup paperSize="9" scale="97" orientation="portrait" r:id="rId1"/>
    </customSheetView>
    <customSheetView guid="{0EE0E015-E8BC-4B00-9383-A541FCE5A270}" fitToPage="1" printArea="1" hiddenRows="1">
      <selection activeCell="E14" sqref="E14"/>
      <pageMargins left="0.19685039370078741" right="0.19685039370078741" top="1.3779527559055118" bottom="1.9685039370078741" header="0.31496062992125984" footer="0.31496062992125984"/>
      <pageSetup paperSize="9" scale="63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 printArea="1" hiddenRows="1">
      <selection activeCell="E58" sqref="E58"/>
      <pageMargins left="0.19685039370078741" right="0.19685039370078741" top="1.3779527559055118" bottom="1.9685039370078741" header="0.31496062992125984" footer="0.31496062992125984"/>
      <pageSetup paperSize="9" scale="63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 hiddenRows="1">
      <selection activeCell="M29" sqref="M29"/>
      <pageMargins left="0.19685039370078741" right="0.19685039370078741" top="1.3779527559055118" bottom="1.9685039370078741" header="0.31496062992125984" footer="0.31496062992125984"/>
      <pageSetup paperSize="9" scale="63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hiddenRows="1">
      <selection activeCell="S14" sqref="S14:S15"/>
      <pageMargins left="0.19685039370078741" right="0.19685039370078741" top="1.3779527559055118" bottom="1.9685039370078741" header="0.31496062992125984" footer="0.31496062992125984"/>
      <pageSetup paperSize="9" scale="63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printArea="1">
      <selection activeCell="U24" sqref="U24"/>
      <pageMargins left="0.19685039370078741" right="0.19685039370078741" top="1.3779527559055118" bottom="0.19685039370078741" header="0.31496062992125984" footer="0.31496062992125984"/>
      <pageSetup paperSize="9" scale="67" orientation="portrait" r:id="rId6"/>
      <headerFooter>
        <oddHeader>&amp;L&amp;G&amp;C&amp;"-,Bold"&amp;14Shenfield High School Leadership Overview: 
A2 Headline Figures&amp;R&amp;"-,Bold"&amp;14Year Group: 13
Date: January 2017</oddHeader>
      </headerFooter>
    </customSheetView>
  </customSheetViews>
  <pageMargins left="0.23622047244094491" right="0.23622047244094491" top="0.35433070866141736" bottom="0.35433070866141736" header="0.31496062992125984" footer="0.31496062992125984"/>
  <pageSetup paperSize="9" orientation="portrait" r:id="rId7"/>
  <drawing r:id="rId8"/>
  <legacyDrawing r:id="rId9"/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X81"/>
  <sheetViews>
    <sheetView view="pageBreakPreview" topLeftCell="A24" zoomScaleNormal="115" zoomScaleSheetLayoutView="100" workbookViewId="0">
      <pane xSplit="1" topLeftCell="B1" activePane="topRight" state="frozen"/>
      <selection activeCell="A2" sqref="A2"/>
      <selection pane="topRight" activeCell="A2" sqref="A2:V11"/>
    </sheetView>
  </sheetViews>
  <sheetFormatPr defaultRowHeight="15" x14ac:dyDescent="0.25"/>
  <cols>
    <col min="1" max="1" width="28" style="28" customWidth="1"/>
    <col min="2" max="2" width="8.7109375" style="28" customWidth="1"/>
    <col min="3" max="3" width="8.7109375" style="176" customWidth="1"/>
    <col min="4" max="4" width="6.85546875" style="164" hidden="1" customWidth="1"/>
    <col min="5" max="5" width="8.5703125" style="28" hidden="1" customWidth="1"/>
    <col min="6" max="6" width="8.5703125" style="176" hidden="1" customWidth="1"/>
    <col min="7" max="7" width="6.85546875" style="28" hidden="1" customWidth="1"/>
    <col min="8" max="8" width="7.28515625" style="28" hidden="1" customWidth="1"/>
    <col min="9" max="11" width="7.28515625" style="176" customWidth="1"/>
    <col min="12" max="12" width="7.140625" style="176" hidden="1" customWidth="1"/>
    <col min="13" max="13" width="7.140625" style="176" customWidth="1"/>
    <col min="14" max="14" width="6.7109375" style="164" hidden="1" customWidth="1"/>
    <col min="15" max="15" width="8.5703125" style="28" hidden="1" customWidth="1"/>
    <col min="16" max="16" width="8.5703125" style="176" hidden="1" customWidth="1"/>
    <col min="17" max="17" width="6.85546875" hidden="1" customWidth="1"/>
    <col min="18" max="18" width="7.28515625" hidden="1" customWidth="1"/>
    <col min="19" max="21" width="7.28515625" style="176" customWidth="1"/>
    <col min="22" max="22" width="7.5703125" style="176" hidden="1" customWidth="1"/>
    <col min="23" max="23" width="7.5703125" style="176" customWidth="1"/>
    <col min="24" max="24" width="7.5703125" style="164" hidden="1" customWidth="1"/>
    <col min="25" max="26" width="8.5703125" style="37" hidden="1" customWidth="1"/>
    <col min="27" max="27" width="6.85546875" hidden="1" customWidth="1"/>
    <col min="28" max="28" width="7.28515625" hidden="1" customWidth="1"/>
    <col min="29" max="31" width="7.28515625" style="176" customWidth="1"/>
    <col min="32" max="32" width="7.7109375" style="176" hidden="1" customWidth="1"/>
    <col min="33" max="33" width="7.7109375" style="176" customWidth="1"/>
    <col min="34" max="34" width="7.7109375" style="164" hidden="1" customWidth="1"/>
    <col min="35" max="35" width="8.7109375" style="28" hidden="1" customWidth="1"/>
    <col min="36" max="36" width="8.7109375" style="176" hidden="1" customWidth="1"/>
    <col min="37" max="37" width="7.28515625" hidden="1" customWidth="1"/>
    <col min="38" max="38" width="6.42578125" hidden="1" customWidth="1"/>
    <col min="39" max="41" width="6.42578125" style="176" customWidth="1"/>
    <col min="42" max="42" width="6.7109375" style="164" hidden="1" customWidth="1"/>
    <col min="43" max="43" width="7.85546875" style="28" customWidth="1"/>
    <col min="44" max="44" width="7.85546875" style="176" hidden="1" customWidth="1"/>
    <col min="45" max="45" width="6.85546875" hidden="1" customWidth="1"/>
    <col min="46" max="46" width="6.28515625" hidden="1" customWidth="1"/>
    <col min="47" max="47" width="6.28515625" style="176" hidden="1" customWidth="1"/>
    <col min="48" max="48" width="6.42578125" style="176" hidden="1" customWidth="1"/>
    <col min="49" max="50" width="6.42578125" style="176" customWidth="1"/>
    <col min="51" max="51" width="7" style="164" customWidth="1"/>
    <col min="52" max="52" width="7" style="176" hidden="1" customWidth="1"/>
    <col min="53" max="53" width="7.7109375" hidden="1" customWidth="1"/>
    <col min="54" max="54" width="6.28515625" hidden="1" customWidth="1"/>
    <col min="55" max="55" width="6.28515625" style="176" hidden="1" customWidth="1"/>
    <col min="56" max="56" width="6.7109375" style="28" hidden="1" customWidth="1"/>
    <col min="57" max="58" width="6.7109375" style="176" customWidth="1"/>
    <col min="59" max="59" width="7.7109375" customWidth="1"/>
    <col min="60" max="60" width="9.140625" hidden="1" customWidth="1"/>
    <col min="61" max="66" width="9.140625" customWidth="1"/>
  </cols>
  <sheetData>
    <row r="1" spans="1:76" ht="57" hidden="1" customHeight="1" thickBot="1" x14ac:dyDescent="0.3">
      <c r="A1" s="54" t="s">
        <v>27</v>
      </c>
      <c r="B1" s="55"/>
      <c r="C1" s="170"/>
      <c r="D1" s="170"/>
      <c r="E1" s="55"/>
      <c r="F1" s="170"/>
      <c r="G1" s="55"/>
      <c r="H1" s="55"/>
      <c r="I1" s="170"/>
      <c r="J1" s="170"/>
      <c r="K1" s="170"/>
      <c r="L1" s="170"/>
      <c r="M1" s="170"/>
      <c r="N1" s="170"/>
      <c r="O1" s="56"/>
      <c r="P1" s="56"/>
      <c r="Q1" s="55"/>
      <c r="R1" s="55"/>
      <c r="S1" s="170"/>
      <c r="T1" s="170"/>
      <c r="U1" s="170"/>
      <c r="V1" s="170"/>
      <c r="W1" s="170"/>
      <c r="X1" s="170"/>
      <c r="Y1" s="56"/>
      <c r="Z1" s="56"/>
      <c r="AA1" s="55"/>
      <c r="AB1" s="55"/>
      <c r="AC1" s="170"/>
      <c r="AD1" s="170"/>
      <c r="AE1" s="170"/>
      <c r="AF1" s="170"/>
      <c r="AG1" s="170"/>
      <c r="AH1" s="170"/>
      <c r="AI1" s="55"/>
      <c r="AJ1" s="170"/>
      <c r="AK1" s="57"/>
      <c r="AL1" s="43" t="s">
        <v>0</v>
      </c>
      <c r="AM1" s="167"/>
      <c r="AN1" s="167"/>
      <c r="AO1" s="167"/>
      <c r="AP1" s="167"/>
      <c r="AQ1" s="126"/>
      <c r="AR1" s="126"/>
      <c r="AS1" s="43" t="s">
        <v>1</v>
      </c>
      <c r="AT1" s="44"/>
      <c r="AU1" s="167"/>
      <c r="AV1" s="171"/>
      <c r="AW1" s="171"/>
      <c r="AX1" s="171"/>
      <c r="AY1" s="171"/>
      <c r="AZ1" s="171"/>
      <c r="BA1" s="58"/>
      <c r="BB1" s="58"/>
      <c r="BC1" s="58"/>
      <c r="BD1" s="58"/>
      <c r="BE1" s="58"/>
      <c r="BF1" s="58"/>
      <c r="BG1" s="59"/>
    </row>
    <row r="2" spans="1:76" ht="19.5" customHeight="1" thickBot="1" x14ac:dyDescent="0.3">
      <c r="A2" s="8"/>
      <c r="B2" s="229"/>
      <c r="C2" s="8"/>
      <c r="D2" s="355" t="s">
        <v>93</v>
      </c>
      <c r="E2" s="356"/>
      <c r="F2" s="356"/>
      <c r="G2" s="356"/>
      <c r="H2" s="356"/>
      <c r="I2" s="356"/>
      <c r="J2" s="356"/>
      <c r="K2" s="356"/>
      <c r="L2" s="357"/>
      <c r="M2" s="222"/>
      <c r="N2" s="356" t="s">
        <v>46</v>
      </c>
      <c r="O2" s="356"/>
      <c r="P2" s="356"/>
      <c r="Q2" s="356"/>
      <c r="R2" s="356"/>
      <c r="S2" s="356"/>
      <c r="T2" s="356"/>
      <c r="U2" s="356"/>
      <c r="V2" s="356"/>
      <c r="W2" s="222"/>
      <c r="X2" s="356" t="s">
        <v>45</v>
      </c>
      <c r="Y2" s="356"/>
      <c r="Z2" s="356"/>
      <c r="AA2" s="356"/>
      <c r="AB2" s="356"/>
      <c r="AC2" s="356"/>
      <c r="AD2" s="356"/>
      <c r="AE2" s="356"/>
      <c r="AF2" s="356"/>
      <c r="AG2" s="222"/>
      <c r="AH2" s="356" t="s">
        <v>48</v>
      </c>
      <c r="AI2" s="356"/>
      <c r="AJ2" s="356"/>
      <c r="AK2" s="356"/>
      <c r="AL2" s="356"/>
      <c r="AM2" s="356"/>
      <c r="AN2" s="356"/>
      <c r="AO2" s="356"/>
      <c r="AP2" s="354"/>
      <c r="AQ2" s="222"/>
      <c r="AR2" s="356" t="s">
        <v>47</v>
      </c>
      <c r="AS2" s="356"/>
      <c r="AT2" s="356"/>
      <c r="AU2" s="356"/>
      <c r="AV2" s="356"/>
      <c r="AW2" s="356"/>
      <c r="AX2" s="356"/>
      <c r="AY2" s="356"/>
      <c r="AZ2" s="356"/>
      <c r="BA2" s="356" t="s">
        <v>2</v>
      </c>
      <c r="BB2" s="356"/>
      <c r="BC2" s="356"/>
      <c r="BD2" s="356"/>
      <c r="BE2" s="356"/>
      <c r="BF2" s="356"/>
      <c r="BG2" s="356"/>
      <c r="BH2" s="357"/>
      <c r="BI2" s="2"/>
    </row>
    <row r="3" spans="1:76" ht="64.5" thickBot="1" x14ac:dyDescent="0.3">
      <c r="A3" s="266" t="s">
        <v>102</v>
      </c>
      <c r="B3" s="267" t="s">
        <v>3</v>
      </c>
      <c r="C3" s="258" t="s">
        <v>172</v>
      </c>
      <c r="D3" s="141" t="s">
        <v>120</v>
      </c>
      <c r="E3" s="141" t="s">
        <v>121</v>
      </c>
      <c r="F3" s="141" t="s">
        <v>155</v>
      </c>
      <c r="G3" s="141" t="s">
        <v>125</v>
      </c>
      <c r="H3" s="141" t="s">
        <v>126</v>
      </c>
      <c r="I3" s="141" t="s">
        <v>174</v>
      </c>
      <c r="J3" s="141" t="s">
        <v>145</v>
      </c>
      <c r="K3" s="259" t="s">
        <v>180</v>
      </c>
      <c r="L3" s="144" t="s">
        <v>181</v>
      </c>
      <c r="M3" s="258" t="s">
        <v>172</v>
      </c>
      <c r="N3" s="141" t="s">
        <v>120</v>
      </c>
      <c r="O3" s="141" t="s">
        <v>121</v>
      </c>
      <c r="P3" s="141" t="s">
        <v>155</v>
      </c>
      <c r="Q3" s="141" t="s">
        <v>125</v>
      </c>
      <c r="R3" s="141" t="s">
        <v>126</v>
      </c>
      <c r="S3" s="141" t="s">
        <v>174</v>
      </c>
      <c r="T3" s="141" t="s">
        <v>145</v>
      </c>
      <c r="U3" s="259" t="s">
        <v>180</v>
      </c>
      <c r="V3" s="144" t="s">
        <v>181</v>
      </c>
      <c r="W3" s="260" t="s">
        <v>172</v>
      </c>
      <c r="X3" s="141" t="s">
        <v>120</v>
      </c>
      <c r="Y3" s="141" t="s">
        <v>121</v>
      </c>
      <c r="Z3" s="141" t="s">
        <v>155</v>
      </c>
      <c r="AA3" s="141" t="s">
        <v>125</v>
      </c>
      <c r="AB3" s="141" t="s">
        <v>126</v>
      </c>
      <c r="AC3" s="141" t="s">
        <v>174</v>
      </c>
      <c r="AD3" s="141" t="s">
        <v>145</v>
      </c>
      <c r="AE3" s="259" t="s">
        <v>180</v>
      </c>
      <c r="AF3" s="334" t="s">
        <v>181</v>
      </c>
      <c r="AG3" s="260" t="s">
        <v>172</v>
      </c>
      <c r="AH3" s="141" t="s">
        <v>120</v>
      </c>
      <c r="AI3" s="141" t="s">
        <v>121</v>
      </c>
      <c r="AJ3" s="141" t="s">
        <v>155</v>
      </c>
      <c r="AK3" s="141" t="s">
        <v>125</v>
      </c>
      <c r="AL3" s="141" t="s">
        <v>126</v>
      </c>
      <c r="AM3" s="141" t="s">
        <v>174</v>
      </c>
      <c r="AN3" s="141" t="s">
        <v>145</v>
      </c>
      <c r="AO3" s="330" t="s">
        <v>180</v>
      </c>
      <c r="AP3" s="326" t="s">
        <v>181</v>
      </c>
      <c r="AQ3" s="317" t="s">
        <v>172</v>
      </c>
      <c r="AR3" s="247" t="s">
        <v>120</v>
      </c>
      <c r="AS3" s="243" t="s">
        <v>121</v>
      </c>
      <c r="AT3" s="243" t="s">
        <v>155</v>
      </c>
      <c r="AU3" s="243" t="s">
        <v>125</v>
      </c>
      <c r="AV3" s="243" t="s">
        <v>126</v>
      </c>
      <c r="AW3" s="243" t="s">
        <v>174</v>
      </c>
      <c r="AX3" s="243" t="s">
        <v>145</v>
      </c>
      <c r="AY3" s="259" t="s">
        <v>180</v>
      </c>
      <c r="AZ3" s="144" t="s">
        <v>181</v>
      </c>
      <c r="BA3" s="247" t="s">
        <v>122</v>
      </c>
      <c r="BB3" s="243" t="s">
        <v>155</v>
      </c>
      <c r="BC3" s="243" t="s">
        <v>125</v>
      </c>
      <c r="BD3" s="243" t="s">
        <v>126</v>
      </c>
      <c r="BE3" s="243" t="s">
        <v>146</v>
      </c>
      <c r="BF3" s="243" t="s">
        <v>145</v>
      </c>
      <c r="BG3" s="259" t="s">
        <v>180</v>
      </c>
      <c r="BH3" s="144" t="s">
        <v>181</v>
      </c>
      <c r="BI3" s="17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</row>
    <row r="4" spans="1:76" x14ac:dyDescent="0.25">
      <c r="A4" s="252" t="s">
        <v>4</v>
      </c>
      <c r="B4" s="272">
        <v>7</v>
      </c>
      <c r="C4" s="263">
        <v>38.664130678004</v>
      </c>
      <c r="D4" s="151">
        <v>27.9</v>
      </c>
      <c r="E4" s="151">
        <v>83.33</v>
      </c>
      <c r="F4" s="151">
        <v>25</v>
      </c>
      <c r="G4" s="145">
        <v>50</v>
      </c>
      <c r="H4" s="145">
        <v>75</v>
      </c>
      <c r="I4" s="145">
        <v>20</v>
      </c>
      <c r="J4" s="145">
        <v>16.670000000000002</v>
      </c>
      <c r="K4" s="264">
        <v>28.57</v>
      </c>
      <c r="L4" s="265"/>
      <c r="M4" s="244">
        <v>70.308793913627198</v>
      </c>
      <c r="N4" s="172">
        <v>60.4</v>
      </c>
      <c r="O4" s="172">
        <v>100</v>
      </c>
      <c r="P4" s="172">
        <v>75</v>
      </c>
      <c r="Q4" s="169">
        <v>100</v>
      </c>
      <c r="R4" s="169">
        <v>100</v>
      </c>
      <c r="S4" s="169">
        <v>60</v>
      </c>
      <c r="T4" s="169">
        <v>66.67</v>
      </c>
      <c r="U4" s="188">
        <v>100</v>
      </c>
      <c r="V4" s="245"/>
      <c r="W4" s="248">
        <v>90.413962855224796</v>
      </c>
      <c r="X4" s="218">
        <v>84.6</v>
      </c>
      <c r="Y4" s="218">
        <v>100</v>
      </c>
      <c r="Z4" s="218">
        <v>100</v>
      </c>
      <c r="AA4" s="219">
        <v>100</v>
      </c>
      <c r="AB4" s="219">
        <v>100</v>
      </c>
      <c r="AC4" s="219">
        <v>80</v>
      </c>
      <c r="AD4" s="219">
        <v>100</v>
      </c>
      <c r="AE4" s="220">
        <v>100</v>
      </c>
      <c r="AF4" s="331"/>
      <c r="AG4" s="248">
        <v>97.314835533676401</v>
      </c>
      <c r="AH4" s="218">
        <v>95.3</v>
      </c>
      <c r="AI4" s="218">
        <v>100</v>
      </c>
      <c r="AJ4" s="218">
        <v>100</v>
      </c>
      <c r="AK4" s="219">
        <v>100</v>
      </c>
      <c r="AL4" s="219">
        <v>100</v>
      </c>
      <c r="AM4" s="219">
        <v>100</v>
      </c>
      <c r="AN4" s="219">
        <v>100</v>
      </c>
      <c r="AO4" s="159">
        <v>100</v>
      </c>
      <c r="AP4" s="327"/>
      <c r="AQ4" s="318">
        <v>99.467442380845796</v>
      </c>
      <c r="AR4" s="163">
        <v>98.8</v>
      </c>
      <c r="AS4" s="172">
        <v>100</v>
      </c>
      <c r="AT4" s="172">
        <v>100</v>
      </c>
      <c r="AU4" s="169">
        <v>100</v>
      </c>
      <c r="AV4" s="169">
        <v>100</v>
      </c>
      <c r="AW4" s="169">
        <v>100</v>
      </c>
      <c r="AX4" s="169">
        <v>100</v>
      </c>
      <c r="AY4" s="94">
        <v>100</v>
      </c>
      <c r="AZ4" s="245"/>
      <c r="BA4" s="163">
        <v>55</v>
      </c>
      <c r="BB4" s="172">
        <v>40</v>
      </c>
      <c r="BC4" s="172">
        <v>47.5</v>
      </c>
      <c r="BD4" s="169">
        <v>50</v>
      </c>
      <c r="BE4" s="169">
        <v>36</v>
      </c>
      <c r="BF4" s="169">
        <v>40</v>
      </c>
      <c r="BG4" s="188">
        <v>44.29</v>
      </c>
      <c r="BH4" s="245"/>
      <c r="BI4" s="28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</row>
    <row r="5" spans="1:76" x14ac:dyDescent="0.25">
      <c r="A5" s="253" t="s">
        <v>5</v>
      </c>
      <c r="B5" s="268">
        <v>21</v>
      </c>
      <c r="C5" s="244">
        <v>34.939357312549497</v>
      </c>
      <c r="D5" s="172">
        <v>24.3</v>
      </c>
      <c r="E5" s="172">
        <v>13.33</v>
      </c>
      <c r="F5" s="172">
        <v>9.09</v>
      </c>
      <c r="G5" s="169">
        <v>33.33</v>
      </c>
      <c r="H5" s="169">
        <v>50</v>
      </c>
      <c r="I5" s="169" t="s">
        <v>137</v>
      </c>
      <c r="J5" s="169">
        <v>20</v>
      </c>
      <c r="K5" s="188">
        <v>28.57</v>
      </c>
      <c r="L5" s="245"/>
      <c r="M5" s="244">
        <v>56.5081482098945</v>
      </c>
      <c r="N5" s="172">
        <v>44.7</v>
      </c>
      <c r="O5" s="172">
        <v>33.33</v>
      </c>
      <c r="P5" s="172">
        <v>45.45</v>
      </c>
      <c r="Q5" s="169">
        <v>75</v>
      </c>
      <c r="R5" s="169">
        <v>70</v>
      </c>
      <c r="S5" s="169">
        <v>18.75</v>
      </c>
      <c r="T5" s="169">
        <v>26.67</v>
      </c>
      <c r="U5" s="188">
        <v>38.1</v>
      </c>
      <c r="V5" s="245"/>
      <c r="W5" s="248">
        <v>75.9929979577376</v>
      </c>
      <c r="X5" s="218">
        <v>67</v>
      </c>
      <c r="Y5" s="218">
        <v>53.33</v>
      </c>
      <c r="Z5" s="218">
        <v>72.73</v>
      </c>
      <c r="AA5" s="219">
        <v>83.33</v>
      </c>
      <c r="AB5" s="219">
        <v>90</v>
      </c>
      <c r="AC5" s="219">
        <v>50</v>
      </c>
      <c r="AD5" s="219">
        <v>60</v>
      </c>
      <c r="AE5" s="220">
        <v>66.67</v>
      </c>
      <c r="AF5" s="331"/>
      <c r="AG5" s="248">
        <v>90.197140832742804</v>
      </c>
      <c r="AH5" s="218">
        <v>85.7</v>
      </c>
      <c r="AI5" s="218">
        <v>80</v>
      </c>
      <c r="AJ5" s="218">
        <v>90.91</v>
      </c>
      <c r="AK5" s="219">
        <v>100</v>
      </c>
      <c r="AL5" s="219">
        <v>100</v>
      </c>
      <c r="AM5" s="219">
        <v>87.5</v>
      </c>
      <c r="AN5" s="219">
        <v>73.33</v>
      </c>
      <c r="AO5" s="159">
        <v>85.71</v>
      </c>
      <c r="AP5" s="327"/>
      <c r="AQ5" s="318">
        <v>97.835479792717294</v>
      </c>
      <c r="AR5" s="163">
        <v>96</v>
      </c>
      <c r="AS5" s="172">
        <v>100</v>
      </c>
      <c r="AT5" s="172">
        <v>100</v>
      </c>
      <c r="AU5" s="169">
        <v>100</v>
      </c>
      <c r="AV5" s="169">
        <v>100</v>
      </c>
      <c r="AW5" s="169">
        <v>100</v>
      </c>
      <c r="AX5" s="169">
        <v>100</v>
      </c>
      <c r="AY5" s="94">
        <v>100</v>
      </c>
      <c r="AZ5" s="245"/>
      <c r="BA5" s="163">
        <v>28</v>
      </c>
      <c r="BB5" s="172">
        <v>31.82</v>
      </c>
      <c r="BC5" s="172">
        <v>39.17</v>
      </c>
      <c r="BD5" s="169">
        <v>43</v>
      </c>
      <c r="BE5" s="169">
        <v>25.63</v>
      </c>
      <c r="BF5" s="169">
        <v>28</v>
      </c>
      <c r="BG5" s="188">
        <v>33.33</v>
      </c>
      <c r="BH5" s="245"/>
      <c r="BI5" s="28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1:76" x14ac:dyDescent="0.25">
      <c r="A6" s="253" t="s">
        <v>6</v>
      </c>
      <c r="B6" s="268">
        <v>46</v>
      </c>
      <c r="C6" s="244">
        <v>25.1501377734862</v>
      </c>
      <c r="D6" s="172">
        <v>14.9</v>
      </c>
      <c r="E6" s="172">
        <v>19.510000000000002</v>
      </c>
      <c r="F6" s="172">
        <v>2.38</v>
      </c>
      <c r="G6" s="169">
        <v>23.81</v>
      </c>
      <c r="H6" s="169">
        <v>27.91</v>
      </c>
      <c r="I6" s="169">
        <v>5.13</v>
      </c>
      <c r="J6" s="169">
        <v>15.79</v>
      </c>
      <c r="K6" s="188">
        <v>2.17</v>
      </c>
      <c r="L6" s="245"/>
      <c r="M6" s="244">
        <v>59.772497114999602</v>
      </c>
      <c r="N6" s="172">
        <v>44.2</v>
      </c>
      <c r="O6" s="172">
        <v>68.290000000000006</v>
      </c>
      <c r="P6" s="172">
        <v>19.05</v>
      </c>
      <c r="Q6" s="169">
        <v>57.14</v>
      </c>
      <c r="R6" s="169">
        <v>65.12</v>
      </c>
      <c r="S6" s="169">
        <v>33.33</v>
      </c>
      <c r="T6" s="169">
        <v>52.63</v>
      </c>
      <c r="U6" s="188">
        <v>10.87</v>
      </c>
      <c r="V6" s="245"/>
      <c r="W6" s="248">
        <v>83.561385742210504</v>
      </c>
      <c r="X6" s="218">
        <v>74.2</v>
      </c>
      <c r="Y6" s="218">
        <v>92.68</v>
      </c>
      <c r="Z6" s="218">
        <v>40.479999999999997</v>
      </c>
      <c r="AA6" s="219">
        <v>90.48</v>
      </c>
      <c r="AB6" s="219">
        <v>93.02</v>
      </c>
      <c r="AC6" s="219">
        <v>64.099999999999994</v>
      </c>
      <c r="AD6" s="219">
        <v>94.74</v>
      </c>
      <c r="AE6" s="220">
        <v>34.78</v>
      </c>
      <c r="AF6" s="331"/>
      <c r="AG6" s="248">
        <v>94.712795270954501</v>
      </c>
      <c r="AH6" s="218">
        <v>91.5</v>
      </c>
      <c r="AI6" s="218">
        <v>97.56</v>
      </c>
      <c r="AJ6" s="218">
        <v>71.430000000000007</v>
      </c>
      <c r="AK6" s="219">
        <v>100</v>
      </c>
      <c r="AL6" s="219">
        <v>97.67</v>
      </c>
      <c r="AM6" s="219">
        <v>87.18</v>
      </c>
      <c r="AN6" s="219">
        <v>100</v>
      </c>
      <c r="AO6" s="159">
        <v>73.91</v>
      </c>
      <c r="AP6" s="327"/>
      <c r="AQ6" s="318">
        <v>98.662301877016503</v>
      </c>
      <c r="AR6" s="163">
        <v>97.8</v>
      </c>
      <c r="AS6" s="172">
        <v>97.56</v>
      </c>
      <c r="AT6" s="172">
        <v>97.62</v>
      </c>
      <c r="AU6" s="169">
        <v>100</v>
      </c>
      <c r="AV6" s="169">
        <v>100</v>
      </c>
      <c r="AW6" s="169">
        <v>100</v>
      </c>
      <c r="AX6" s="169">
        <v>100</v>
      </c>
      <c r="AY6" s="94">
        <v>93.48</v>
      </c>
      <c r="AZ6" s="245"/>
      <c r="BA6" s="163">
        <v>38.049999999999997</v>
      </c>
      <c r="BB6" s="172">
        <v>23.1</v>
      </c>
      <c r="BC6" s="172">
        <v>37.86</v>
      </c>
      <c r="BD6" s="169">
        <v>39.299999999999997</v>
      </c>
      <c r="BE6" s="169">
        <v>29.23</v>
      </c>
      <c r="BF6" s="169">
        <v>36.58</v>
      </c>
      <c r="BG6" s="188">
        <v>21.52</v>
      </c>
      <c r="BH6" s="245"/>
      <c r="BI6" s="28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</row>
    <row r="7" spans="1:76" x14ac:dyDescent="0.25">
      <c r="A7" s="253" t="s">
        <v>7</v>
      </c>
      <c r="B7" s="268">
        <v>16</v>
      </c>
      <c r="C7" s="244">
        <v>39.357347871129903</v>
      </c>
      <c r="D7" s="172">
        <v>29</v>
      </c>
      <c r="E7" s="172">
        <v>0</v>
      </c>
      <c r="F7" s="172">
        <v>28.57</v>
      </c>
      <c r="G7" s="169">
        <v>14.29</v>
      </c>
      <c r="H7" s="169">
        <v>50</v>
      </c>
      <c r="I7" s="169">
        <v>10</v>
      </c>
      <c r="J7" s="169">
        <v>20</v>
      </c>
      <c r="K7" s="188">
        <v>12.5</v>
      </c>
      <c r="L7" s="245"/>
      <c r="M7" s="244">
        <v>59.537032319423901</v>
      </c>
      <c r="N7" s="172">
        <v>51.9</v>
      </c>
      <c r="O7" s="172">
        <v>50</v>
      </c>
      <c r="P7" s="172">
        <v>57.14</v>
      </c>
      <c r="Q7" s="169">
        <v>57.14</v>
      </c>
      <c r="R7" s="169">
        <v>83.33</v>
      </c>
      <c r="S7" s="169">
        <v>20</v>
      </c>
      <c r="T7" s="169">
        <v>20</v>
      </c>
      <c r="U7" s="188">
        <v>43.75</v>
      </c>
      <c r="V7" s="245"/>
      <c r="W7" s="248">
        <v>76.313241962602504</v>
      </c>
      <c r="X7" s="218">
        <v>71.8</v>
      </c>
      <c r="Y7" s="218">
        <v>50</v>
      </c>
      <c r="Z7" s="218">
        <v>85.71</v>
      </c>
      <c r="AA7" s="219">
        <v>100</v>
      </c>
      <c r="AB7" s="219">
        <v>100</v>
      </c>
      <c r="AC7" s="219">
        <v>60</v>
      </c>
      <c r="AD7" s="219">
        <v>40</v>
      </c>
      <c r="AE7" s="220">
        <v>81.25</v>
      </c>
      <c r="AF7" s="331"/>
      <c r="AG7" s="248">
        <v>89.251201576060197</v>
      </c>
      <c r="AH7" s="218">
        <v>86.9</v>
      </c>
      <c r="AI7" s="218">
        <v>75</v>
      </c>
      <c r="AJ7" s="218">
        <v>100</v>
      </c>
      <c r="AK7" s="219">
        <v>100</v>
      </c>
      <c r="AL7" s="219">
        <v>100</v>
      </c>
      <c r="AM7" s="219">
        <v>90</v>
      </c>
      <c r="AN7" s="219">
        <v>60</v>
      </c>
      <c r="AO7" s="159">
        <v>93.75</v>
      </c>
      <c r="AP7" s="327"/>
      <c r="AQ7" s="318">
        <v>97.501740799239101</v>
      </c>
      <c r="AR7" s="163">
        <v>96</v>
      </c>
      <c r="AS7" s="172">
        <v>100</v>
      </c>
      <c r="AT7" s="172">
        <v>100</v>
      </c>
      <c r="AU7" s="169">
        <v>100</v>
      </c>
      <c r="AV7" s="169">
        <v>100</v>
      </c>
      <c r="AW7" s="169">
        <v>100</v>
      </c>
      <c r="AX7" s="169">
        <v>90</v>
      </c>
      <c r="AY7" s="94">
        <v>100</v>
      </c>
      <c r="AZ7" s="245"/>
      <c r="BA7" s="163">
        <v>27.5</v>
      </c>
      <c r="BB7" s="172">
        <v>38.57</v>
      </c>
      <c r="BC7" s="172">
        <v>38.57</v>
      </c>
      <c r="BD7" s="169">
        <v>45</v>
      </c>
      <c r="BE7" s="169">
        <v>28</v>
      </c>
      <c r="BF7" s="169">
        <v>23</v>
      </c>
      <c r="BG7" s="188">
        <v>33.130000000000003</v>
      </c>
      <c r="BH7" s="245"/>
      <c r="BI7" s="28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</row>
    <row r="8" spans="1:76" x14ac:dyDescent="0.25">
      <c r="A8" s="253" t="s">
        <v>55</v>
      </c>
      <c r="B8" s="268">
        <v>36</v>
      </c>
      <c r="C8" s="244">
        <v>38.297289148370403</v>
      </c>
      <c r="D8" s="172">
        <v>29.8</v>
      </c>
      <c r="E8" s="172">
        <v>35.29</v>
      </c>
      <c r="F8" s="172">
        <v>0</v>
      </c>
      <c r="G8" s="169">
        <v>30</v>
      </c>
      <c r="H8" s="169">
        <v>37.5</v>
      </c>
      <c r="I8" s="169">
        <v>9.3800000000000008</v>
      </c>
      <c r="J8" s="169">
        <v>21.88</v>
      </c>
      <c r="K8" s="188">
        <v>5.56</v>
      </c>
      <c r="L8" s="245"/>
      <c r="M8" s="244">
        <v>66.831126826193</v>
      </c>
      <c r="N8" s="172">
        <v>58.4</v>
      </c>
      <c r="O8" s="172">
        <v>88.24</v>
      </c>
      <c r="P8" s="172">
        <v>5.26</v>
      </c>
      <c r="Q8" s="169">
        <v>80</v>
      </c>
      <c r="R8" s="169">
        <v>75</v>
      </c>
      <c r="S8" s="169">
        <v>18.75</v>
      </c>
      <c r="T8" s="169">
        <v>71.88</v>
      </c>
      <c r="U8" s="188">
        <v>30.56</v>
      </c>
      <c r="V8" s="245"/>
      <c r="W8" s="248">
        <v>86.026368445577305</v>
      </c>
      <c r="X8" s="218">
        <v>81.2</v>
      </c>
      <c r="Y8" s="218">
        <v>100</v>
      </c>
      <c r="Z8" s="218">
        <v>42.11</v>
      </c>
      <c r="AA8" s="219">
        <v>95</v>
      </c>
      <c r="AB8" s="219">
        <v>100</v>
      </c>
      <c r="AC8" s="219">
        <v>53.1</v>
      </c>
      <c r="AD8" s="219">
        <v>93.75</v>
      </c>
      <c r="AE8" s="249">
        <v>47.22</v>
      </c>
      <c r="AF8" s="331"/>
      <c r="AG8" s="248">
        <v>95.345777485404099</v>
      </c>
      <c r="AH8" s="218">
        <v>93.8</v>
      </c>
      <c r="AI8" s="218">
        <v>100</v>
      </c>
      <c r="AJ8" s="218">
        <v>78.95</v>
      </c>
      <c r="AK8" s="219">
        <v>100</v>
      </c>
      <c r="AL8" s="219">
        <v>100</v>
      </c>
      <c r="AM8" s="219">
        <v>84.38</v>
      </c>
      <c r="AN8" s="219">
        <v>100</v>
      </c>
      <c r="AO8" s="159">
        <v>80.56</v>
      </c>
      <c r="AP8" s="327"/>
      <c r="AQ8" s="318">
        <v>98.750102787599701</v>
      </c>
      <c r="AR8" s="163">
        <v>98.3</v>
      </c>
      <c r="AS8" s="172">
        <v>100</v>
      </c>
      <c r="AT8" s="172">
        <v>100</v>
      </c>
      <c r="AU8" s="169">
        <v>100</v>
      </c>
      <c r="AV8" s="169">
        <v>100</v>
      </c>
      <c r="AW8" s="169">
        <v>100</v>
      </c>
      <c r="AX8" s="169">
        <v>100</v>
      </c>
      <c r="AY8" s="94">
        <v>100</v>
      </c>
      <c r="AZ8" s="245"/>
      <c r="BA8" s="163">
        <v>42.94</v>
      </c>
      <c r="BB8" s="172">
        <v>22.63</v>
      </c>
      <c r="BC8" s="172">
        <v>41</v>
      </c>
      <c r="BD8" s="169">
        <v>42.08</v>
      </c>
      <c r="BE8" s="169">
        <v>26.56</v>
      </c>
      <c r="BF8" s="169">
        <v>39.380000000000003</v>
      </c>
      <c r="BG8" s="207">
        <v>26.39</v>
      </c>
      <c r="BH8" s="245"/>
      <c r="BI8" s="28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</row>
    <row r="9" spans="1:76" x14ac:dyDescent="0.25">
      <c r="A9" s="254" t="s">
        <v>8</v>
      </c>
      <c r="B9" s="269">
        <v>17</v>
      </c>
      <c r="C9" s="244">
        <v>22.471677258911299</v>
      </c>
      <c r="D9" s="172">
        <v>11.6</v>
      </c>
      <c r="E9" s="172">
        <v>18.75</v>
      </c>
      <c r="F9" s="172">
        <v>0</v>
      </c>
      <c r="G9" s="169">
        <v>37.5</v>
      </c>
      <c r="H9" s="169">
        <v>26.67</v>
      </c>
      <c r="I9" s="169">
        <v>37.5</v>
      </c>
      <c r="J9" s="169">
        <v>25</v>
      </c>
      <c r="K9" s="188">
        <v>0</v>
      </c>
      <c r="L9" s="245"/>
      <c r="M9" s="244">
        <v>57.584968223266003</v>
      </c>
      <c r="N9" s="172">
        <v>43</v>
      </c>
      <c r="O9" s="172">
        <v>50</v>
      </c>
      <c r="P9" s="172">
        <v>31.25</v>
      </c>
      <c r="Q9" s="169">
        <v>87.5</v>
      </c>
      <c r="R9" s="169">
        <v>93.33</v>
      </c>
      <c r="S9" s="169">
        <v>75</v>
      </c>
      <c r="T9" s="169">
        <v>87.5</v>
      </c>
      <c r="U9" s="188">
        <v>5.88</v>
      </c>
      <c r="V9" s="245"/>
      <c r="W9" s="248">
        <v>85.6106659298148</v>
      </c>
      <c r="X9" s="218">
        <v>79.3</v>
      </c>
      <c r="Y9" s="218">
        <v>87.5</v>
      </c>
      <c r="Z9" s="218">
        <v>75</v>
      </c>
      <c r="AA9" s="219">
        <v>100</v>
      </c>
      <c r="AB9" s="219">
        <v>100</v>
      </c>
      <c r="AC9" s="219">
        <v>93.75</v>
      </c>
      <c r="AD9" s="219">
        <v>93.75</v>
      </c>
      <c r="AE9" s="220">
        <v>52.94</v>
      </c>
      <c r="AF9" s="331"/>
      <c r="AG9" s="248">
        <v>96.863774523348994</v>
      </c>
      <c r="AH9" s="218">
        <v>96.2</v>
      </c>
      <c r="AI9" s="218">
        <v>87.5</v>
      </c>
      <c r="AJ9" s="218">
        <v>100</v>
      </c>
      <c r="AK9" s="219">
        <v>100</v>
      </c>
      <c r="AL9" s="219">
        <v>100</v>
      </c>
      <c r="AM9" s="219">
        <v>93.75</v>
      </c>
      <c r="AN9" s="219">
        <v>93.75</v>
      </c>
      <c r="AO9" s="159">
        <v>82.35</v>
      </c>
      <c r="AP9" s="327"/>
      <c r="AQ9" s="318">
        <v>99.371373307543493</v>
      </c>
      <c r="AR9" s="163">
        <v>99.4</v>
      </c>
      <c r="AS9" s="172">
        <v>100</v>
      </c>
      <c r="AT9" s="172">
        <v>100</v>
      </c>
      <c r="AU9" s="169">
        <v>100</v>
      </c>
      <c r="AV9" s="169">
        <v>100</v>
      </c>
      <c r="AW9" s="169">
        <v>100</v>
      </c>
      <c r="AX9" s="169">
        <v>93.75</v>
      </c>
      <c r="AY9" s="94">
        <v>88.24</v>
      </c>
      <c r="AZ9" s="245"/>
      <c r="BA9" s="163">
        <v>35</v>
      </c>
      <c r="BB9" s="172">
        <v>30.63</v>
      </c>
      <c r="BC9" s="172">
        <v>43.75</v>
      </c>
      <c r="BD9" s="169">
        <v>42</v>
      </c>
      <c r="BE9" s="169">
        <v>40.630000000000003</v>
      </c>
      <c r="BF9" s="169">
        <v>39.380000000000003</v>
      </c>
      <c r="BG9" s="188">
        <v>22.94</v>
      </c>
      <c r="BH9" s="245"/>
      <c r="BI9" s="28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</row>
    <row r="10" spans="1:76" x14ac:dyDescent="0.25">
      <c r="A10" s="254" t="s">
        <v>9</v>
      </c>
      <c r="B10" s="269">
        <v>12</v>
      </c>
      <c r="C10" s="244">
        <v>36.6684361990444</v>
      </c>
      <c r="D10" s="172">
        <v>25.3</v>
      </c>
      <c r="E10" s="172">
        <v>22.22</v>
      </c>
      <c r="F10" s="172">
        <v>13.33</v>
      </c>
      <c r="G10" s="169">
        <v>26.67</v>
      </c>
      <c r="H10" s="169">
        <v>50</v>
      </c>
      <c r="I10" s="169">
        <v>20</v>
      </c>
      <c r="J10" s="169">
        <v>30</v>
      </c>
      <c r="K10" s="188">
        <v>25</v>
      </c>
      <c r="L10" s="245"/>
      <c r="M10" s="244">
        <v>67.215221703780202</v>
      </c>
      <c r="N10" s="172">
        <v>53.8</v>
      </c>
      <c r="O10" s="172">
        <v>44.44</v>
      </c>
      <c r="P10" s="172">
        <v>53.33</v>
      </c>
      <c r="Q10" s="169">
        <v>53.33</v>
      </c>
      <c r="R10" s="169">
        <v>87.5</v>
      </c>
      <c r="S10" s="169">
        <v>60</v>
      </c>
      <c r="T10" s="169">
        <v>70</v>
      </c>
      <c r="U10" s="188">
        <v>41.67</v>
      </c>
      <c r="V10" s="245"/>
      <c r="W10" s="248">
        <v>88.175798385068802</v>
      </c>
      <c r="X10" s="218">
        <v>80.400000000000006</v>
      </c>
      <c r="Y10" s="218">
        <v>77.78</v>
      </c>
      <c r="Z10" s="218">
        <v>80</v>
      </c>
      <c r="AA10" s="219">
        <v>86.67</v>
      </c>
      <c r="AB10" s="219">
        <v>100</v>
      </c>
      <c r="AC10" s="219">
        <v>80</v>
      </c>
      <c r="AD10" s="219">
        <v>90</v>
      </c>
      <c r="AE10" s="220">
        <v>83.33</v>
      </c>
      <c r="AF10" s="331"/>
      <c r="AG10" s="248">
        <v>97.066301584197106</v>
      </c>
      <c r="AH10" s="218">
        <v>95.4</v>
      </c>
      <c r="AI10" s="218">
        <v>100</v>
      </c>
      <c r="AJ10" s="218">
        <v>100</v>
      </c>
      <c r="AK10" s="219">
        <v>100</v>
      </c>
      <c r="AL10" s="219">
        <v>100</v>
      </c>
      <c r="AM10" s="219">
        <v>90</v>
      </c>
      <c r="AN10" s="219">
        <v>100</v>
      </c>
      <c r="AO10" s="159">
        <v>100</v>
      </c>
      <c r="AP10" s="328"/>
      <c r="AQ10" s="318">
        <v>99.295912380207298</v>
      </c>
      <c r="AR10" s="163">
        <v>99.3</v>
      </c>
      <c r="AS10" s="172">
        <v>100</v>
      </c>
      <c r="AT10" s="172">
        <v>100</v>
      </c>
      <c r="AU10" s="169">
        <v>100</v>
      </c>
      <c r="AV10" s="169">
        <v>100</v>
      </c>
      <c r="AW10" s="169">
        <v>100</v>
      </c>
      <c r="AX10" s="169">
        <v>100</v>
      </c>
      <c r="AY10" s="94">
        <v>100</v>
      </c>
      <c r="AZ10" s="245"/>
      <c r="BA10" s="163">
        <v>34.44</v>
      </c>
      <c r="BB10" s="172">
        <v>36</v>
      </c>
      <c r="BC10" s="172">
        <v>38</v>
      </c>
      <c r="BD10" s="169">
        <v>47.5</v>
      </c>
      <c r="BE10" s="169">
        <v>35</v>
      </c>
      <c r="BF10" s="169">
        <v>38</v>
      </c>
      <c r="BG10" s="188">
        <v>35.83</v>
      </c>
      <c r="BH10" s="245"/>
      <c r="BI10" s="28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</row>
    <row r="11" spans="1:76" x14ac:dyDescent="0.25">
      <c r="A11" s="254" t="s">
        <v>16</v>
      </c>
      <c r="B11" s="269">
        <v>7</v>
      </c>
      <c r="C11" s="244">
        <v>23.562099263832799</v>
      </c>
      <c r="D11" s="172">
        <v>10.7</v>
      </c>
      <c r="E11" s="172">
        <v>11.11</v>
      </c>
      <c r="F11" s="172">
        <v>0</v>
      </c>
      <c r="G11" s="169">
        <v>16.670000000000002</v>
      </c>
      <c r="H11" s="169">
        <v>25</v>
      </c>
      <c r="I11" s="169">
        <v>16.670000000000002</v>
      </c>
      <c r="J11" s="169">
        <v>9.09</v>
      </c>
      <c r="K11" s="188">
        <v>14.29</v>
      </c>
      <c r="L11" s="245"/>
      <c r="M11" s="244">
        <v>61.4865827594395</v>
      </c>
      <c r="N11" s="172">
        <v>44.3</v>
      </c>
      <c r="O11" s="172">
        <v>55.56</v>
      </c>
      <c r="P11" s="172">
        <v>50</v>
      </c>
      <c r="Q11" s="169">
        <v>66.67</v>
      </c>
      <c r="R11" s="169">
        <v>66.67</v>
      </c>
      <c r="S11" s="169">
        <v>41.67</v>
      </c>
      <c r="T11" s="169">
        <v>45.45</v>
      </c>
      <c r="U11" s="188">
        <v>57.14</v>
      </c>
      <c r="V11" s="245"/>
      <c r="W11" s="248">
        <v>87.428164331512704</v>
      </c>
      <c r="X11" s="218">
        <v>80.2</v>
      </c>
      <c r="Y11" s="218">
        <v>100</v>
      </c>
      <c r="Z11" s="218">
        <v>100</v>
      </c>
      <c r="AA11" s="219">
        <v>100</v>
      </c>
      <c r="AB11" s="219">
        <v>91.67</v>
      </c>
      <c r="AC11" s="219">
        <v>83.33</v>
      </c>
      <c r="AD11" s="219">
        <v>100</v>
      </c>
      <c r="AE11" s="220">
        <v>100</v>
      </c>
      <c r="AF11" s="331"/>
      <c r="AG11" s="248">
        <v>96.912847304678195</v>
      </c>
      <c r="AH11" s="218">
        <v>95.7</v>
      </c>
      <c r="AI11" s="218">
        <v>100</v>
      </c>
      <c r="AJ11" s="218">
        <v>100</v>
      </c>
      <c r="AK11" s="219">
        <v>100</v>
      </c>
      <c r="AL11" s="219">
        <v>100</v>
      </c>
      <c r="AM11" s="219">
        <v>83.33</v>
      </c>
      <c r="AN11" s="219">
        <v>100</v>
      </c>
      <c r="AO11" s="159">
        <v>100</v>
      </c>
      <c r="AP11" s="329"/>
      <c r="AQ11" s="318">
        <v>99.102350985514093</v>
      </c>
      <c r="AR11" s="163">
        <v>99</v>
      </c>
      <c r="AS11" s="172">
        <v>100</v>
      </c>
      <c r="AT11" s="172">
        <v>100</v>
      </c>
      <c r="AU11" s="169">
        <v>100</v>
      </c>
      <c r="AV11" s="169">
        <v>100</v>
      </c>
      <c r="AW11" s="169">
        <v>100</v>
      </c>
      <c r="AX11" s="169">
        <v>100</v>
      </c>
      <c r="AY11" s="94">
        <v>100</v>
      </c>
      <c r="AZ11" s="245"/>
      <c r="BA11" s="163">
        <v>37.78</v>
      </c>
      <c r="BB11" s="172">
        <v>35</v>
      </c>
      <c r="BC11" s="172">
        <v>38.33</v>
      </c>
      <c r="BD11" s="169">
        <v>38.33</v>
      </c>
      <c r="BE11" s="169">
        <v>32.5</v>
      </c>
      <c r="BF11" s="169">
        <v>35.450000000000003</v>
      </c>
      <c r="BG11" s="188">
        <v>37.14</v>
      </c>
      <c r="BH11" s="245"/>
      <c r="BI11" s="28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</row>
    <row r="12" spans="1:76" x14ac:dyDescent="0.25">
      <c r="A12" s="254" t="s">
        <v>10</v>
      </c>
      <c r="B12" s="269">
        <v>28</v>
      </c>
      <c r="C12" s="244">
        <v>33.838100579547501</v>
      </c>
      <c r="D12" s="172">
        <v>24.2</v>
      </c>
      <c r="E12" s="172">
        <v>10</v>
      </c>
      <c r="F12" s="172">
        <v>11.11</v>
      </c>
      <c r="G12" s="169">
        <v>33.33</v>
      </c>
      <c r="H12" s="169">
        <v>40</v>
      </c>
      <c r="I12" s="169" t="s">
        <v>137</v>
      </c>
      <c r="J12" s="169" t="s">
        <v>137</v>
      </c>
      <c r="K12" s="188">
        <v>7.14</v>
      </c>
      <c r="L12" s="245"/>
      <c r="M12" s="244">
        <v>64.546110087332707</v>
      </c>
      <c r="N12" s="172">
        <v>53.3</v>
      </c>
      <c r="O12" s="172">
        <v>60</v>
      </c>
      <c r="P12" s="172">
        <v>22.22</v>
      </c>
      <c r="Q12" s="169">
        <v>88.89</v>
      </c>
      <c r="R12" s="169">
        <v>80</v>
      </c>
      <c r="S12" s="169">
        <v>18.75</v>
      </c>
      <c r="T12" s="169">
        <v>43.75</v>
      </c>
      <c r="U12" s="188">
        <v>25</v>
      </c>
      <c r="V12" s="245"/>
      <c r="W12" s="248">
        <v>85.973346152818905</v>
      </c>
      <c r="X12" s="218">
        <v>79.599999999999994</v>
      </c>
      <c r="Y12" s="218">
        <v>90</v>
      </c>
      <c r="Z12" s="218">
        <v>77.78</v>
      </c>
      <c r="AA12" s="219">
        <v>100</v>
      </c>
      <c r="AB12" s="219">
        <v>100</v>
      </c>
      <c r="AC12" s="219">
        <v>50</v>
      </c>
      <c r="AD12" s="219">
        <v>62.5</v>
      </c>
      <c r="AE12" s="220">
        <v>53.57</v>
      </c>
      <c r="AF12" s="331"/>
      <c r="AG12" s="248">
        <v>95.748203936650299</v>
      </c>
      <c r="AH12" s="218">
        <v>94.1</v>
      </c>
      <c r="AI12" s="218">
        <v>100</v>
      </c>
      <c r="AJ12" s="218">
        <v>88.89</v>
      </c>
      <c r="AK12" s="219">
        <v>100</v>
      </c>
      <c r="AL12" s="219">
        <v>100</v>
      </c>
      <c r="AM12" s="219">
        <v>81.25</v>
      </c>
      <c r="AN12" s="219">
        <v>87.5</v>
      </c>
      <c r="AO12" s="159">
        <v>75</v>
      </c>
      <c r="AP12" s="327"/>
      <c r="AQ12" s="318">
        <v>98.971770424378306</v>
      </c>
      <c r="AR12" s="163">
        <v>98.7</v>
      </c>
      <c r="AS12" s="172">
        <v>100</v>
      </c>
      <c r="AT12" s="172">
        <v>100</v>
      </c>
      <c r="AU12" s="169">
        <v>100</v>
      </c>
      <c r="AV12" s="169">
        <v>100</v>
      </c>
      <c r="AW12" s="169">
        <v>93.75</v>
      </c>
      <c r="AX12" s="169">
        <v>100</v>
      </c>
      <c r="AY12" s="94">
        <v>89.29</v>
      </c>
      <c r="AZ12" s="245"/>
      <c r="BA12" s="163">
        <v>36</v>
      </c>
      <c r="BB12" s="172">
        <v>30</v>
      </c>
      <c r="BC12" s="172">
        <v>43.33</v>
      </c>
      <c r="BD12" s="169">
        <v>44</v>
      </c>
      <c r="BE12" s="169">
        <v>24.38</v>
      </c>
      <c r="BF12" s="169">
        <v>29.38</v>
      </c>
      <c r="BG12" s="188">
        <v>25</v>
      </c>
      <c r="BH12" s="245"/>
      <c r="BI12" s="28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</row>
    <row r="13" spans="1:76" x14ac:dyDescent="0.25">
      <c r="A13" s="254" t="s">
        <v>11</v>
      </c>
      <c r="B13" s="269">
        <v>22</v>
      </c>
      <c r="C13" s="244">
        <v>35.107541809948899</v>
      </c>
      <c r="D13" s="172">
        <v>23.4</v>
      </c>
      <c r="E13" s="172">
        <v>23.81</v>
      </c>
      <c r="F13" s="172">
        <v>9.09</v>
      </c>
      <c r="G13" s="169">
        <v>27.27</v>
      </c>
      <c r="H13" s="169">
        <v>54.55</v>
      </c>
      <c r="I13" s="169">
        <v>22.73</v>
      </c>
      <c r="J13" s="169">
        <v>4.55</v>
      </c>
      <c r="K13" s="188">
        <v>0</v>
      </c>
      <c r="L13" s="245"/>
      <c r="M13" s="244">
        <v>66.840385313654707</v>
      </c>
      <c r="N13" s="172">
        <v>54.2</v>
      </c>
      <c r="O13" s="172">
        <v>38.1</v>
      </c>
      <c r="P13" s="172">
        <v>54.55</v>
      </c>
      <c r="Q13" s="169">
        <v>63.64</v>
      </c>
      <c r="R13" s="169">
        <v>81.819999999999993</v>
      </c>
      <c r="S13" s="169">
        <v>50</v>
      </c>
      <c r="T13" s="169">
        <v>54.55</v>
      </c>
      <c r="U13" s="188">
        <v>18.18</v>
      </c>
      <c r="V13" s="245"/>
      <c r="W13" s="248">
        <v>87.797688972425703</v>
      </c>
      <c r="X13" s="218">
        <v>80.8</v>
      </c>
      <c r="Y13" s="218">
        <v>76.19</v>
      </c>
      <c r="Z13" s="218">
        <v>90.91</v>
      </c>
      <c r="AA13" s="219">
        <v>86.36</v>
      </c>
      <c r="AB13" s="219">
        <v>81.819999999999993</v>
      </c>
      <c r="AC13" s="219">
        <v>86.36</v>
      </c>
      <c r="AD13" s="219">
        <v>81.819999999999993</v>
      </c>
      <c r="AE13" s="220">
        <v>40.909999999999997</v>
      </c>
      <c r="AF13" s="331"/>
      <c r="AG13" s="248">
        <v>96.657339968816004</v>
      </c>
      <c r="AH13" s="218">
        <v>94.7</v>
      </c>
      <c r="AI13" s="218">
        <v>100</v>
      </c>
      <c r="AJ13" s="218">
        <v>100</v>
      </c>
      <c r="AK13" s="219">
        <v>100</v>
      </c>
      <c r="AL13" s="219">
        <v>100</v>
      </c>
      <c r="AM13" s="219">
        <v>86.36</v>
      </c>
      <c r="AN13" s="219">
        <v>95.45</v>
      </c>
      <c r="AO13" s="159">
        <v>72.73</v>
      </c>
      <c r="AP13" s="327"/>
      <c r="AQ13" s="318">
        <v>99.218266088553804</v>
      </c>
      <c r="AR13" s="163">
        <v>98.9</v>
      </c>
      <c r="AS13" s="172">
        <v>100</v>
      </c>
      <c r="AT13" s="172">
        <v>100</v>
      </c>
      <c r="AU13" s="169">
        <v>100</v>
      </c>
      <c r="AV13" s="169">
        <v>100</v>
      </c>
      <c r="AW13" s="169">
        <v>100</v>
      </c>
      <c r="AX13" s="169">
        <v>100</v>
      </c>
      <c r="AY13" s="94">
        <v>95.45</v>
      </c>
      <c r="AZ13" s="245"/>
      <c r="BA13" s="163">
        <v>34.29</v>
      </c>
      <c r="BB13" s="172">
        <v>35.450000000000003</v>
      </c>
      <c r="BC13" s="172">
        <v>38.18</v>
      </c>
      <c r="BD13" s="169">
        <v>45.45</v>
      </c>
      <c r="BE13" s="169">
        <v>35.450000000000003</v>
      </c>
      <c r="BF13" s="169">
        <v>33.64</v>
      </c>
      <c r="BG13" s="188">
        <v>22.73</v>
      </c>
      <c r="BH13" s="245"/>
      <c r="BI13" s="28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</row>
    <row r="14" spans="1:76" x14ac:dyDescent="0.25">
      <c r="A14" s="255" t="s">
        <v>19</v>
      </c>
      <c r="B14" s="269">
        <v>19</v>
      </c>
      <c r="C14" s="244">
        <v>25.569250052224699</v>
      </c>
      <c r="D14" s="169">
        <v>16.7</v>
      </c>
      <c r="E14" s="169">
        <v>38.1</v>
      </c>
      <c r="F14" s="169">
        <v>5.88</v>
      </c>
      <c r="G14" s="169">
        <v>47.06</v>
      </c>
      <c r="H14" s="169">
        <v>50</v>
      </c>
      <c r="I14" s="169" t="s">
        <v>137</v>
      </c>
      <c r="J14" s="169">
        <v>18.75</v>
      </c>
      <c r="K14" s="188">
        <v>10.53</v>
      </c>
      <c r="L14" s="245"/>
      <c r="M14" s="244">
        <v>49.878142190655197</v>
      </c>
      <c r="N14" s="169">
        <v>40.200000000000003</v>
      </c>
      <c r="O14" s="169">
        <v>47.62</v>
      </c>
      <c r="P14" s="169">
        <v>35.29</v>
      </c>
      <c r="Q14" s="169">
        <v>88.24</v>
      </c>
      <c r="R14" s="169">
        <v>83.33</v>
      </c>
      <c r="S14" s="169">
        <v>11.76</v>
      </c>
      <c r="T14" s="169">
        <v>56.25</v>
      </c>
      <c r="U14" s="188">
        <v>31.58</v>
      </c>
      <c r="V14" s="245"/>
      <c r="W14" s="248">
        <v>72.000557064271206</v>
      </c>
      <c r="X14" s="219">
        <v>67.099999999999994</v>
      </c>
      <c r="Y14" s="219">
        <v>90.48</v>
      </c>
      <c r="Z14" s="219">
        <v>58.82</v>
      </c>
      <c r="AA14" s="219">
        <v>100</v>
      </c>
      <c r="AB14" s="219">
        <v>94.44</v>
      </c>
      <c r="AC14" s="219">
        <v>29.41</v>
      </c>
      <c r="AD14" s="219">
        <v>68.75</v>
      </c>
      <c r="AE14" s="220">
        <v>36.840000000000003</v>
      </c>
      <c r="AF14" s="331"/>
      <c r="AG14" s="248">
        <v>88.635888865677799</v>
      </c>
      <c r="AH14" s="219">
        <v>86.1</v>
      </c>
      <c r="AI14" s="219">
        <v>95.24</v>
      </c>
      <c r="AJ14" s="219">
        <v>82.35</v>
      </c>
      <c r="AK14" s="219">
        <v>100</v>
      </c>
      <c r="AL14" s="219">
        <v>100</v>
      </c>
      <c r="AM14" s="219">
        <v>47.06</v>
      </c>
      <c r="AN14" s="219">
        <v>87.5</v>
      </c>
      <c r="AO14" s="159">
        <v>63.16</v>
      </c>
      <c r="AP14" s="327"/>
      <c r="AQ14" s="318">
        <v>97.437504352064593</v>
      </c>
      <c r="AR14" s="162">
        <v>95.7</v>
      </c>
      <c r="AS14" s="169">
        <v>100</v>
      </c>
      <c r="AT14" s="169">
        <v>100</v>
      </c>
      <c r="AU14" s="169">
        <v>100</v>
      </c>
      <c r="AV14" s="169">
        <v>100</v>
      </c>
      <c r="AW14" s="169">
        <v>82.35</v>
      </c>
      <c r="AX14" s="169">
        <v>93.75</v>
      </c>
      <c r="AY14" s="94">
        <v>84.21</v>
      </c>
      <c r="AZ14" s="245"/>
      <c r="BA14" s="162">
        <v>37.619999999999997</v>
      </c>
      <c r="BB14" s="169">
        <v>28.24</v>
      </c>
      <c r="BC14" s="169">
        <v>45.29</v>
      </c>
      <c r="BD14" s="169">
        <v>44.44</v>
      </c>
      <c r="BE14" s="169">
        <v>17.059999999999999</v>
      </c>
      <c r="BF14" s="169">
        <v>33.130000000000003</v>
      </c>
      <c r="BG14" s="188">
        <v>22.63</v>
      </c>
      <c r="BH14" s="245"/>
      <c r="BI14" s="28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</row>
    <row r="15" spans="1:76" x14ac:dyDescent="0.25">
      <c r="A15" s="254" t="s">
        <v>12</v>
      </c>
      <c r="B15" s="269">
        <v>20</v>
      </c>
      <c r="C15" s="244">
        <v>48.165420609609399</v>
      </c>
      <c r="D15" s="169">
        <v>41.4</v>
      </c>
      <c r="E15" s="169">
        <v>19.05</v>
      </c>
      <c r="F15" s="169">
        <v>8.33</v>
      </c>
      <c r="G15" s="169">
        <v>20.83</v>
      </c>
      <c r="H15" s="169">
        <v>25</v>
      </c>
      <c r="I15" s="169">
        <v>15.79</v>
      </c>
      <c r="J15" s="169">
        <v>5.26</v>
      </c>
      <c r="K15" s="188">
        <v>5</v>
      </c>
      <c r="L15" s="245"/>
      <c r="M15" s="244">
        <v>64.339415485962206</v>
      </c>
      <c r="N15" s="169">
        <v>59.2</v>
      </c>
      <c r="O15" s="169">
        <v>23.81</v>
      </c>
      <c r="P15" s="169">
        <v>16.670000000000002</v>
      </c>
      <c r="Q15" s="169">
        <v>33.33</v>
      </c>
      <c r="R15" s="169">
        <v>40</v>
      </c>
      <c r="S15" s="169">
        <v>31.58</v>
      </c>
      <c r="T15" s="169">
        <v>15.79</v>
      </c>
      <c r="U15" s="188">
        <v>20</v>
      </c>
      <c r="V15" s="245"/>
      <c r="W15" s="248">
        <v>79.064150154232195</v>
      </c>
      <c r="X15" s="219">
        <v>75.599999999999994</v>
      </c>
      <c r="Y15" s="219">
        <v>52.38</v>
      </c>
      <c r="Z15" s="219">
        <v>45.83</v>
      </c>
      <c r="AA15" s="219">
        <v>66.67</v>
      </c>
      <c r="AB15" s="219">
        <v>70</v>
      </c>
      <c r="AC15" s="219">
        <v>36.840000000000003</v>
      </c>
      <c r="AD15" s="219">
        <v>42.11</v>
      </c>
      <c r="AE15" s="220">
        <v>35</v>
      </c>
      <c r="AF15" s="331"/>
      <c r="AG15" s="248">
        <v>90.683327233753303</v>
      </c>
      <c r="AH15" s="219">
        <v>88.9</v>
      </c>
      <c r="AI15" s="219">
        <v>80.95</v>
      </c>
      <c r="AJ15" s="219">
        <v>75</v>
      </c>
      <c r="AK15" s="219">
        <v>83.33</v>
      </c>
      <c r="AL15" s="219">
        <v>85</v>
      </c>
      <c r="AM15" s="219">
        <v>42.11</v>
      </c>
      <c r="AN15" s="219">
        <v>47.37</v>
      </c>
      <c r="AO15" s="159">
        <v>55</v>
      </c>
      <c r="AP15" s="327"/>
      <c r="AQ15" s="318">
        <v>97.843885606733906</v>
      </c>
      <c r="AR15" s="162">
        <v>97</v>
      </c>
      <c r="AS15" s="169">
        <v>100</v>
      </c>
      <c r="AT15" s="169">
        <v>95.83</v>
      </c>
      <c r="AU15" s="169">
        <v>100</v>
      </c>
      <c r="AV15" s="169">
        <v>100</v>
      </c>
      <c r="AW15" s="169">
        <v>84.21</v>
      </c>
      <c r="AX15" s="169">
        <v>89.47</v>
      </c>
      <c r="AY15" s="94">
        <v>75</v>
      </c>
      <c r="AZ15" s="245"/>
      <c r="BA15" s="162">
        <v>28.1</v>
      </c>
      <c r="BB15" s="169">
        <v>24.58</v>
      </c>
      <c r="BC15" s="169">
        <v>31.25</v>
      </c>
      <c r="BD15" s="169">
        <v>33</v>
      </c>
      <c r="BE15" s="169">
        <v>21.05</v>
      </c>
      <c r="BF15" s="169">
        <v>20</v>
      </c>
      <c r="BG15" s="188">
        <v>19</v>
      </c>
      <c r="BH15" s="245"/>
      <c r="BI15" s="28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</row>
    <row r="16" spans="1:76" x14ac:dyDescent="0.25">
      <c r="A16" s="254" t="s">
        <v>13</v>
      </c>
      <c r="B16" s="269">
        <v>32</v>
      </c>
      <c r="C16" s="244">
        <v>23.562099263832799</v>
      </c>
      <c r="D16" s="172">
        <v>10.7</v>
      </c>
      <c r="E16" s="172">
        <v>22.86</v>
      </c>
      <c r="F16" s="172">
        <v>8.33</v>
      </c>
      <c r="G16" s="169">
        <v>23.68</v>
      </c>
      <c r="H16" s="169">
        <v>23.68</v>
      </c>
      <c r="I16" s="169">
        <v>36</v>
      </c>
      <c r="J16" s="169">
        <v>23.02</v>
      </c>
      <c r="K16" s="188">
        <v>18.75</v>
      </c>
      <c r="L16" s="245"/>
      <c r="M16" s="244">
        <v>61.4865827594395</v>
      </c>
      <c r="N16" s="172">
        <v>44.3</v>
      </c>
      <c r="O16" s="172">
        <v>65.709999999999994</v>
      </c>
      <c r="P16" s="172">
        <v>27.78</v>
      </c>
      <c r="Q16" s="169">
        <v>71.05</v>
      </c>
      <c r="R16" s="169">
        <v>71.05</v>
      </c>
      <c r="S16" s="169">
        <v>72</v>
      </c>
      <c r="T16" s="169">
        <v>57.69</v>
      </c>
      <c r="U16" s="188">
        <v>31.25</v>
      </c>
      <c r="V16" s="245"/>
      <c r="W16" s="248">
        <v>87.428164331512704</v>
      </c>
      <c r="X16" s="218">
        <v>80.2</v>
      </c>
      <c r="Y16" s="218">
        <v>91.43</v>
      </c>
      <c r="Z16" s="218">
        <v>61.11</v>
      </c>
      <c r="AA16" s="219">
        <v>100</v>
      </c>
      <c r="AB16" s="219">
        <v>94.74</v>
      </c>
      <c r="AC16" s="219">
        <v>96</v>
      </c>
      <c r="AD16" s="219">
        <v>84.62</v>
      </c>
      <c r="AE16" s="220">
        <v>62.5</v>
      </c>
      <c r="AF16" s="331"/>
      <c r="AG16" s="248">
        <v>96.912847304678195</v>
      </c>
      <c r="AH16" s="218">
        <v>95.7</v>
      </c>
      <c r="AI16" s="218">
        <v>100</v>
      </c>
      <c r="AJ16" s="218">
        <v>88.89</v>
      </c>
      <c r="AK16" s="219">
        <v>100</v>
      </c>
      <c r="AL16" s="219">
        <v>100</v>
      </c>
      <c r="AM16" s="219">
        <v>100</v>
      </c>
      <c r="AN16" s="219">
        <v>100</v>
      </c>
      <c r="AO16" s="159">
        <v>87.5</v>
      </c>
      <c r="AP16" s="327"/>
      <c r="AQ16" s="318">
        <v>99.102350985514093</v>
      </c>
      <c r="AR16" s="163">
        <v>99</v>
      </c>
      <c r="AS16" s="172">
        <v>100</v>
      </c>
      <c r="AT16" s="172">
        <v>100</v>
      </c>
      <c r="AU16" s="169">
        <v>100</v>
      </c>
      <c r="AV16" s="169">
        <v>100</v>
      </c>
      <c r="AW16" s="169">
        <v>100</v>
      </c>
      <c r="AX16" s="169">
        <v>100</v>
      </c>
      <c r="AY16" s="94">
        <v>93.75</v>
      </c>
      <c r="AZ16" s="245"/>
      <c r="BA16" s="163">
        <v>38.57</v>
      </c>
      <c r="BB16" s="172">
        <v>28.61</v>
      </c>
      <c r="BC16" s="172">
        <v>40</v>
      </c>
      <c r="BD16" s="169">
        <v>39.21</v>
      </c>
      <c r="BE16" s="169">
        <v>41.6</v>
      </c>
      <c r="BF16" s="169">
        <v>36.92</v>
      </c>
      <c r="BG16" s="188">
        <v>29.38</v>
      </c>
      <c r="BH16" s="245"/>
      <c r="BI16" s="28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</row>
    <row r="17" spans="1:76" x14ac:dyDescent="0.25">
      <c r="A17" s="254" t="s">
        <v>50</v>
      </c>
      <c r="B17" s="269">
        <v>4</v>
      </c>
      <c r="C17" s="244">
        <v>42.275185936443499</v>
      </c>
      <c r="D17" s="169">
        <v>20</v>
      </c>
      <c r="E17" s="169">
        <v>0</v>
      </c>
      <c r="F17" s="169">
        <v>0</v>
      </c>
      <c r="G17" s="169">
        <v>14.29</v>
      </c>
      <c r="H17" s="169">
        <v>0</v>
      </c>
      <c r="I17" s="169" t="s">
        <v>137</v>
      </c>
      <c r="J17" s="169" t="s">
        <v>137</v>
      </c>
      <c r="K17" s="188">
        <v>0</v>
      </c>
      <c r="L17" s="245"/>
      <c r="M17" s="244">
        <v>66.886409736308295</v>
      </c>
      <c r="N17" s="169">
        <v>47.1</v>
      </c>
      <c r="O17" s="169">
        <v>25</v>
      </c>
      <c r="P17" s="169">
        <v>0</v>
      </c>
      <c r="Q17" s="169">
        <v>57.14</v>
      </c>
      <c r="R17" s="169">
        <v>50</v>
      </c>
      <c r="S17" s="169">
        <v>25</v>
      </c>
      <c r="T17" s="169" t="s">
        <v>137</v>
      </c>
      <c r="U17" s="188">
        <v>25</v>
      </c>
      <c r="V17" s="245"/>
      <c r="W17" s="248">
        <v>85.175794455713302</v>
      </c>
      <c r="X17" s="219">
        <v>74.099999999999994</v>
      </c>
      <c r="Y17" s="219">
        <v>100</v>
      </c>
      <c r="Z17" s="219">
        <v>71.430000000000007</v>
      </c>
      <c r="AA17" s="219">
        <v>71.430000000000007</v>
      </c>
      <c r="AB17" s="219">
        <v>100</v>
      </c>
      <c r="AC17" s="219">
        <v>75</v>
      </c>
      <c r="AD17" s="219">
        <v>25</v>
      </c>
      <c r="AE17" s="220">
        <v>25</v>
      </c>
      <c r="AF17" s="331"/>
      <c r="AG17" s="248">
        <v>95.030425963488796</v>
      </c>
      <c r="AH17" s="219">
        <v>91.2</v>
      </c>
      <c r="AI17" s="219">
        <v>100</v>
      </c>
      <c r="AJ17" s="219">
        <v>71.430000000000007</v>
      </c>
      <c r="AK17" s="219">
        <v>85.71</v>
      </c>
      <c r="AL17" s="219">
        <v>100</v>
      </c>
      <c r="AM17" s="219">
        <v>75</v>
      </c>
      <c r="AN17" s="219">
        <v>100</v>
      </c>
      <c r="AO17" s="159">
        <v>100</v>
      </c>
      <c r="AP17" s="327"/>
      <c r="AQ17" s="318">
        <v>98.782961460446202</v>
      </c>
      <c r="AR17" s="162">
        <v>98</v>
      </c>
      <c r="AS17" s="169">
        <v>100</v>
      </c>
      <c r="AT17" s="169">
        <v>85.71</v>
      </c>
      <c r="AU17" s="169">
        <v>100</v>
      </c>
      <c r="AV17" s="169">
        <v>100</v>
      </c>
      <c r="AW17" s="169">
        <v>100</v>
      </c>
      <c r="AX17" s="169">
        <v>100</v>
      </c>
      <c r="AY17" s="94">
        <v>100</v>
      </c>
      <c r="AZ17" s="245"/>
      <c r="BA17" s="162">
        <v>32.5</v>
      </c>
      <c r="BB17" s="169">
        <v>22.86</v>
      </c>
      <c r="BC17" s="169">
        <v>32.86</v>
      </c>
      <c r="BD17" s="169">
        <v>35</v>
      </c>
      <c r="BE17" s="169">
        <v>27.5</v>
      </c>
      <c r="BF17" s="169">
        <v>22.5</v>
      </c>
      <c r="BG17" s="188">
        <v>25</v>
      </c>
      <c r="BH17" s="245"/>
      <c r="BI17" s="28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</row>
    <row r="18" spans="1:76" s="176" customFormat="1" x14ac:dyDescent="0.25">
      <c r="A18" s="254" t="s">
        <v>186</v>
      </c>
      <c r="B18" s="269">
        <v>9</v>
      </c>
      <c r="C18" s="244">
        <v>36.200000000000003</v>
      </c>
      <c r="D18" s="169">
        <v>17.8</v>
      </c>
      <c r="E18" s="169">
        <v>0</v>
      </c>
      <c r="F18" s="169">
        <v>0</v>
      </c>
      <c r="G18" s="169">
        <v>16.670000000000002</v>
      </c>
      <c r="H18" s="219" t="s">
        <v>51</v>
      </c>
      <c r="I18" s="219" t="s">
        <v>51</v>
      </c>
      <c r="J18" s="219" t="s">
        <v>51</v>
      </c>
      <c r="K18" s="188">
        <v>33.33</v>
      </c>
      <c r="L18" s="245"/>
      <c r="M18" s="244">
        <v>67.8</v>
      </c>
      <c r="N18" s="169">
        <v>43.2</v>
      </c>
      <c r="O18" s="169">
        <v>62.5</v>
      </c>
      <c r="P18" s="169">
        <v>16.670000000000002</v>
      </c>
      <c r="Q18" s="169">
        <v>33.299999999999997</v>
      </c>
      <c r="R18" s="219" t="s">
        <v>51</v>
      </c>
      <c r="S18" s="219" t="s">
        <v>51</v>
      </c>
      <c r="T18" s="219" t="s">
        <v>51</v>
      </c>
      <c r="U18" s="188">
        <v>44.44</v>
      </c>
      <c r="V18" s="245"/>
      <c r="W18" s="248">
        <v>87.6</v>
      </c>
      <c r="X18" s="219">
        <v>67.8</v>
      </c>
      <c r="Y18" s="219">
        <v>87.5</v>
      </c>
      <c r="Z18" s="219">
        <v>33.33</v>
      </c>
      <c r="AA18" s="219">
        <v>83.3</v>
      </c>
      <c r="AB18" s="219" t="s">
        <v>51</v>
      </c>
      <c r="AC18" s="219" t="s">
        <v>51</v>
      </c>
      <c r="AD18" s="219" t="s">
        <v>51</v>
      </c>
      <c r="AE18" s="220">
        <v>66.67</v>
      </c>
      <c r="AF18" s="331"/>
      <c r="AG18" s="248">
        <v>96</v>
      </c>
      <c r="AH18" s="219">
        <v>86</v>
      </c>
      <c r="AI18" s="219">
        <v>87.5</v>
      </c>
      <c r="AJ18" s="219">
        <v>83.3</v>
      </c>
      <c r="AK18" s="219">
        <v>100</v>
      </c>
      <c r="AL18" s="219" t="s">
        <v>51</v>
      </c>
      <c r="AM18" s="219" t="s">
        <v>51</v>
      </c>
      <c r="AN18" s="219" t="s">
        <v>51</v>
      </c>
      <c r="AO18" s="159">
        <v>88.89</v>
      </c>
      <c r="AP18" s="327"/>
      <c r="AQ18" s="318">
        <v>99</v>
      </c>
      <c r="AR18" s="162">
        <v>96.3</v>
      </c>
      <c r="AS18" s="169">
        <v>100</v>
      </c>
      <c r="AT18" s="169">
        <v>100</v>
      </c>
      <c r="AU18" s="169">
        <v>100</v>
      </c>
      <c r="AV18" s="219" t="s">
        <v>51</v>
      </c>
      <c r="AW18" s="219" t="s">
        <v>51</v>
      </c>
      <c r="AX18" s="219" t="s">
        <v>51</v>
      </c>
      <c r="AY18" s="94">
        <v>100</v>
      </c>
      <c r="AZ18" s="245"/>
      <c r="BA18" s="162">
        <v>33.799999999999997</v>
      </c>
      <c r="BB18" s="169">
        <v>23.33</v>
      </c>
      <c r="BC18" s="169">
        <v>33.299999999999997</v>
      </c>
      <c r="BD18" s="219" t="s">
        <v>51</v>
      </c>
      <c r="BE18" s="219" t="s">
        <v>51</v>
      </c>
      <c r="BF18" s="219" t="s">
        <v>51</v>
      </c>
      <c r="BG18" s="188">
        <v>34.44</v>
      </c>
      <c r="BH18" s="245"/>
    </row>
    <row r="19" spans="1:76" s="176" customFormat="1" x14ac:dyDescent="0.25">
      <c r="A19" s="254" t="s">
        <v>100</v>
      </c>
      <c r="B19" s="269">
        <v>28</v>
      </c>
      <c r="C19" s="244">
        <v>32.255186259201402</v>
      </c>
      <c r="D19" s="169">
        <v>16.600000000000001</v>
      </c>
      <c r="E19" s="169">
        <v>10</v>
      </c>
      <c r="F19" s="169">
        <v>18.75</v>
      </c>
      <c r="G19" s="169">
        <v>31.25</v>
      </c>
      <c r="H19" s="169">
        <v>36.36</v>
      </c>
      <c r="I19" s="169" t="s">
        <v>137</v>
      </c>
      <c r="J19" s="169">
        <v>4.76</v>
      </c>
      <c r="K19" s="188">
        <v>17.86</v>
      </c>
      <c r="L19" s="245"/>
      <c r="M19" s="244">
        <v>58.591716856271802</v>
      </c>
      <c r="N19" s="169">
        <v>42.4</v>
      </c>
      <c r="O19" s="169">
        <v>50</v>
      </c>
      <c r="P19" s="169">
        <v>31.25</v>
      </c>
      <c r="Q19" s="169">
        <v>62.5</v>
      </c>
      <c r="R19" s="169">
        <v>81.819999999999993</v>
      </c>
      <c r="S19" s="169">
        <v>14.29</v>
      </c>
      <c r="T19" s="169">
        <v>19.05</v>
      </c>
      <c r="U19" s="188">
        <v>28.57</v>
      </c>
      <c r="V19" s="245"/>
      <c r="W19" s="248">
        <v>80.742062606885199</v>
      </c>
      <c r="X19" s="219">
        <v>69.900000000000006</v>
      </c>
      <c r="Y19" s="219">
        <v>70</v>
      </c>
      <c r="Z19" s="219">
        <v>50</v>
      </c>
      <c r="AA19" s="219">
        <v>81.25</v>
      </c>
      <c r="AB19" s="219">
        <v>90.91</v>
      </c>
      <c r="AC19" s="219">
        <v>57.14</v>
      </c>
      <c r="AD19" s="219">
        <v>61.9</v>
      </c>
      <c r="AE19" s="220">
        <v>85.71</v>
      </c>
      <c r="AF19" s="331"/>
      <c r="AG19" s="248">
        <v>93.3377946315711</v>
      </c>
      <c r="AH19" s="219">
        <v>88.5</v>
      </c>
      <c r="AI19" s="219">
        <v>100</v>
      </c>
      <c r="AJ19" s="219">
        <v>87.5</v>
      </c>
      <c r="AK19" s="219">
        <v>100</v>
      </c>
      <c r="AL19" s="219">
        <v>100</v>
      </c>
      <c r="AM19" s="219">
        <v>90.48</v>
      </c>
      <c r="AN19" s="219">
        <v>85.71</v>
      </c>
      <c r="AO19" s="159">
        <v>96.43</v>
      </c>
      <c r="AP19" s="327"/>
      <c r="AQ19" s="318">
        <v>98.423674622648505</v>
      </c>
      <c r="AR19" s="162">
        <v>97.1</v>
      </c>
      <c r="AS19" s="169">
        <v>100</v>
      </c>
      <c r="AT19" s="169">
        <v>100</v>
      </c>
      <c r="AU19" s="169">
        <v>100</v>
      </c>
      <c r="AV19" s="169">
        <v>100</v>
      </c>
      <c r="AW19" s="169">
        <v>100</v>
      </c>
      <c r="AX19" s="169">
        <v>90.48</v>
      </c>
      <c r="AY19" s="94">
        <v>100</v>
      </c>
      <c r="AZ19" s="245"/>
      <c r="BA19" s="162">
        <v>33</v>
      </c>
      <c r="BB19" s="169">
        <v>30.63</v>
      </c>
      <c r="BC19" s="169">
        <v>39.380000000000003</v>
      </c>
      <c r="BD19" s="169">
        <v>43.64</v>
      </c>
      <c r="BE19" s="169">
        <v>26.19</v>
      </c>
      <c r="BF19" s="169">
        <v>26.19</v>
      </c>
      <c r="BG19" s="188">
        <v>33.57</v>
      </c>
      <c r="BH19" s="245"/>
    </row>
    <row r="20" spans="1:76" s="176" customFormat="1" x14ac:dyDescent="0.25">
      <c r="A20" s="254" t="s">
        <v>14</v>
      </c>
      <c r="B20" s="269">
        <v>7</v>
      </c>
      <c r="C20" s="244">
        <v>39.461172741679803</v>
      </c>
      <c r="D20" s="169">
        <v>28.1</v>
      </c>
      <c r="E20" s="169">
        <v>0</v>
      </c>
      <c r="F20" s="169">
        <v>20</v>
      </c>
      <c r="G20" s="169">
        <v>20</v>
      </c>
      <c r="H20" s="169">
        <v>40</v>
      </c>
      <c r="I20" s="169" t="s">
        <v>137</v>
      </c>
      <c r="J20" s="169" t="s">
        <v>137</v>
      </c>
      <c r="K20" s="188">
        <v>14.29</v>
      </c>
      <c r="L20" s="245"/>
      <c r="M20" s="244">
        <v>60.035720574547803</v>
      </c>
      <c r="N20" s="169">
        <v>50.6</v>
      </c>
      <c r="O20" s="169">
        <v>16.7</v>
      </c>
      <c r="P20" s="169">
        <v>40</v>
      </c>
      <c r="Q20" s="169">
        <v>60</v>
      </c>
      <c r="R20" s="169">
        <v>60</v>
      </c>
      <c r="S20" s="169" t="s">
        <v>137</v>
      </c>
      <c r="T20" s="169">
        <v>25</v>
      </c>
      <c r="U20" s="188">
        <v>42.86</v>
      </c>
      <c r="V20" s="245"/>
      <c r="W20" s="248">
        <v>77.596659371619694</v>
      </c>
      <c r="X20" s="219">
        <v>70.5</v>
      </c>
      <c r="Y20" s="219">
        <v>33.299999999999997</v>
      </c>
      <c r="Z20" s="219">
        <v>60</v>
      </c>
      <c r="AA20" s="219">
        <v>60</v>
      </c>
      <c r="AB20" s="219">
        <v>80</v>
      </c>
      <c r="AC20" s="219">
        <v>55.56</v>
      </c>
      <c r="AD20" s="219">
        <v>87.5</v>
      </c>
      <c r="AE20" s="220">
        <v>71.430000000000007</v>
      </c>
      <c r="AF20" s="331"/>
      <c r="AG20" s="248">
        <v>90.337836138153094</v>
      </c>
      <c r="AH20" s="219">
        <v>86.1</v>
      </c>
      <c r="AI20" s="219">
        <v>66.7</v>
      </c>
      <c r="AJ20" s="219">
        <v>100</v>
      </c>
      <c r="AK20" s="219">
        <v>100</v>
      </c>
      <c r="AL20" s="219">
        <v>100</v>
      </c>
      <c r="AM20" s="219">
        <v>77.78</v>
      </c>
      <c r="AN20" s="219">
        <v>100</v>
      </c>
      <c r="AO20" s="159">
        <v>71.430000000000007</v>
      </c>
      <c r="AP20" s="327"/>
      <c r="AQ20" s="318">
        <v>97.499559781651698</v>
      </c>
      <c r="AR20" s="162">
        <v>65.3</v>
      </c>
      <c r="AS20" s="169">
        <v>83.3</v>
      </c>
      <c r="AT20" s="169">
        <v>100</v>
      </c>
      <c r="AU20" s="169">
        <v>100</v>
      </c>
      <c r="AV20" s="169">
        <v>100</v>
      </c>
      <c r="AW20" s="169">
        <v>100</v>
      </c>
      <c r="AX20" s="169">
        <v>100</v>
      </c>
      <c r="AY20" s="94">
        <v>100</v>
      </c>
      <c r="AZ20" s="245"/>
      <c r="BA20" s="162">
        <v>20</v>
      </c>
      <c r="BB20" s="169">
        <v>34</v>
      </c>
      <c r="BC20" s="169">
        <v>36</v>
      </c>
      <c r="BD20" s="169">
        <v>38</v>
      </c>
      <c r="BE20" s="169">
        <v>23.33</v>
      </c>
      <c r="BF20" s="169">
        <v>31.25</v>
      </c>
      <c r="BG20" s="188">
        <v>30</v>
      </c>
      <c r="BH20" s="245"/>
    </row>
    <row r="21" spans="1:76" x14ac:dyDescent="0.25">
      <c r="A21" s="253" t="s">
        <v>17</v>
      </c>
      <c r="B21" s="268">
        <v>24</v>
      </c>
      <c r="C21" s="244">
        <v>28.735982524986898</v>
      </c>
      <c r="D21" s="169">
        <v>17</v>
      </c>
      <c r="E21" s="169">
        <v>52.94</v>
      </c>
      <c r="F21" s="169">
        <v>18.75</v>
      </c>
      <c r="G21" s="169">
        <v>58.82</v>
      </c>
      <c r="H21" s="169">
        <v>33.33</v>
      </c>
      <c r="I21" s="169">
        <v>45</v>
      </c>
      <c r="J21" s="169">
        <v>25</v>
      </c>
      <c r="K21" s="188">
        <v>29.17</v>
      </c>
      <c r="L21" s="245"/>
      <c r="M21" s="244">
        <v>56.943650702937397</v>
      </c>
      <c r="N21" s="169">
        <v>43.3</v>
      </c>
      <c r="O21" s="169">
        <v>94.12</v>
      </c>
      <c r="P21" s="169">
        <v>56.25</v>
      </c>
      <c r="Q21" s="169">
        <v>76.47</v>
      </c>
      <c r="R21" s="169">
        <v>86.67</v>
      </c>
      <c r="S21" s="169">
        <v>65</v>
      </c>
      <c r="T21" s="169">
        <v>70</v>
      </c>
      <c r="U21" s="188">
        <v>41.67</v>
      </c>
      <c r="V21" s="245"/>
      <c r="W21" s="248">
        <v>79.438920003555907</v>
      </c>
      <c r="X21" s="219">
        <v>71</v>
      </c>
      <c r="Y21" s="219">
        <v>100</v>
      </c>
      <c r="Z21" s="219">
        <v>75</v>
      </c>
      <c r="AA21" s="219">
        <v>100</v>
      </c>
      <c r="AB21" s="219">
        <v>86.67</v>
      </c>
      <c r="AC21" s="219">
        <v>85</v>
      </c>
      <c r="AD21" s="219">
        <v>95</v>
      </c>
      <c r="AE21" s="220">
        <v>58.33</v>
      </c>
      <c r="AF21" s="331"/>
      <c r="AG21" s="248">
        <v>92.642968720234606</v>
      </c>
      <c r="AH21" s="219">
        <v>88.8</v>
      </c>
      <c r="AI21" s="219">
        <v>100</v>
      </c>
      <c r="AJ21" s="219">
        <v>81.25</v>
      </c>
      <c r="AK21" s="219">
        <v>100</v>
      </c>
      <c r="AL21" s="219">
        <v>100</v>
      </c>
      <c r="AM21" s="219">
        <v>85</v>
      </c>
      <c r="AN21" s="219">
        <v>95</v>
      </c>
      <c r="AO21" s="159">
        <v>83.33</v>
      </c>
      <c r="AP21" s="327"/>
      <c r="AQ21" s="318">
        <v>98.190269364117796</v>
      </c>
      <c r="AR21" s="162">
        <v>97.1</v>
      </c>
      <c r="AS21" s="169">
        <v>100</v>
      </c>
      <c r="AT21" s="169">
        <v>93.75</v>
      </c>
      <c r="AU21" s="169">
        <v>100</v>
      </c>
      <c r="AV21" s="169">
        <v>100</v>
      </c>
      <c r="AW21" s="169">
        <v>95</v>
      </c>
      <c r="AX21" s="169">
        <v>95</v>
      </c>
      <c r="AY21" s="94">
        <v>87.5</v>
      </c>
      <c r="AZ21" s="245"/>
      <c r="BA21" s="162">
        <v>45.29</v>
      </c>
      <c r="BB21" s="169">
        <v>33.130000000000003</v>
      </c>
      <c r="BC21" s="169">
        <v>45.29</v>
      </c>
      <c r="BD21" s="169">
        <v>42.67</v>
      </c>
      <c r="BE21" s="169">
        <v>39.5</v>
      </c>
      <c r="BF21" s="169">
        <v>38.5</v>
      </c>
      <c r="BG21" s="188">
        <v>32.08</v>
      </c>
      <c r="BH21" s="245"/>
      <c r="BI21" s="28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</row>
    <row r="22" spans="1:76" s="28" customFormat="1" x14ac:dyDescent="0.25">
      <c r="A22" s="253" t="s">
        <v>18</v>
      </c>
      <c r="B22" s="268">
        <v>50</v>
      </c>
      <c r="C22" s="244">
        <v>26.792694507630099</v>
      </c>
      <c r="D22" s="169">
        <v>18.5</v>
      </c>
      <c r="E22" s="169">
        <v>32.35</v>
      </c>
      <c r="F22" s="169">
        <v>16.670000000000002</v>
      </c>
      <c r="G22" s="169">
        <v>36.11</v>
      </c>
      <c r="H22" s="169">
        <v>40</v>
      </c>
      <c r="I22" s="169">
        <v>18.420000000000002</v>
      </c>
      <c r="J22" s="169">
        <v>34.21</v>
      </c>
      <c r="K22" s="188">
        <v>14</v>
      </c>
      <c r="L22" s="245"/>
      <c r="M22" s="244">
        <v>57.542898787570898</v>
      </c>
      <c r="N22" s="169">
        <v>47.5</v>
      </c>
      <c r="O22" s="169">
        <v>52.94</v>
      </c>
      <c r="P22" s="169">
        <v>44.44</v>
      </c>
      <c r="Q22" s="169">
        <v>69.44</v>
      </c>
      <c r="R22" s="169">
        <v>72</v>
      </c>
      <c r="S22" s="169">
        <v>34.21</v>
      </c>
      <c r="T22" s="169">
        <v>73.680000000000007</v>
      </c>
      <c r="U22" s="188">
        <v>44</v>
      </c>
      <c r="V22" s="245"/>
      <c r="W22" s="248">
        <v>82.131578366202106</v>
      </c>
      <c r="X22" s="219">
        <v>76.400000000000006</v>
      </c>
      <c r="Y22" s="219">
        <v>88.24</v>
      </c>
      <c r="Z22" s="219">
        <v>72.22</v>
      </c>
      <c r="AA22" s="219">
        <v>86.11</v>
      </c>
      <c r="AB22" s="219">
        <v>92</v>
      </c>
      <c r="AC22" s="219">
        <v>60.53</v>
      </c>
      <c r="AD22" s="219">
        <v>89.47</v>
      </c>
      <c r="AE22" s="220">
        <v>70</v>
      </c>
      <c r="AF22" s="331"/>
      <c r="AG22" s="248">
        <v>94.319913429473701</v>
      </c>
      <c r="AH22" s="219">
        <v>92.5</v>
      </c>
      <c r="AI22" s="219">
        <v>94.12</v>
      </c>
      <c r="AJ22" s="219">
        <v>86.11</v>
      </c>
      <c r="AK22" s="219">
        <v>100</v>
      </c>
      <c r="AL22" s="219">
        <v>100</v>
      </c>
      <c r="AM22" s="219">
        <v>76.319999999999993</v>
      </c>
      <c r="AN22" s="219">
        <v>97.37</v>
      </c>
      <c r="AO22" s="159">
        <v>90</v>
      </c>
      <c r="AP22" s="327"/>
      <c r="AQ22" s="318">
        <v>98.485015790287306</v>
      </c>
      <c r="AR22" s="162">
        <v>97.8</v>
      </c>
      <c r="AS22" s="169">
        <v>97.06</v>
      </c>
      <c r="AT22" s="169">
        <v>91.67</v>
      </c>
      <c r="AU22" s="169">
        <v>100</v>
      </c>
      <c r="AV22" s="169">
        <v>100</v>
      </c>
      <c r="AW22" s="169">
        <v>92.11</v>
      </c>
      <c r="AX22" s="169">
        <v>100</v>
      </c>
      <c r="AY22" s="94">
        <v>96</v>
      </c>
      <c r="AZ22" s="245"/>
      <c r="BA22" s="162">
        <v>37.65</v>
      </c>
      <c r="BB22" s="169">
        <v>31.67</v>
      </c>
      <c r="BC22" s="169">
        <v>40.28</v>
      </c>
      <c r="BD22" s="169">
        <v>42</v>
      </c>
      <c r="BE22" s="169">
        <v>28.68</v>
      </c>
      <c r="BF22" s="169">
        <v>40.53</v>
      </c>
      <c r="BG22" s="188">
        <v>32.200000000000003</v>
      </c>
      <c r="BH22" s="245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</row>
    <row r="23" spans="1:76" s="28" customFormat="1" x14ac:dyDescent="0.25">
      <c r="A23" s="256" t="s">
        <v>107</v>
      </c>
      <c r="B23" s="268">
        <v>4</v>
      </c>
      <c r="C23" s="244">
        <v>50.957306338028097</v>
      </c>
      <c r="D23" s="169">
        <v>35.4</v>
      </c>
      <c r="E23" s="169">
        <v>0</v>
      </c>
      <c r="F23" s="169">
        <v>0</v>
      </c>
      <c r="G23" s="169">
        <v>66.67</v>
      </c>
      <c r="H23" s="169">
        <v>28.57</v>
      </c>
      <c r="I23" s="169" t="s">
        <v>137</v>
      </c>
      <c r="J23" s="169" t="s">
        <v>137</v>
      </c>
      <c r="K23" s="188">
        <v>0</v>
      </c>
      <c r="L23" s="245"/>
      <c r="M23" s="244">
        <v>74.911971830985905</v>
      </c>
      <c r="N23" s="169">
        <v>64.2</v>
      </c>
      <c r="O23" s="169">
        <v>0</v>
      </c>
      <c r="P23" s="169">
        <v>0</v>
      </c>
      <c r="Q23" s="169">
        <v>66.67</v>
      </c>
      <c r="R23" s="169">
        <v>57.14</v>
      </c>
      <c r="S23" s="169" t="s">
        <v>137</v>
      </c>
      <c r="T23" s="169" t="s">
        <v>137</v>
      </c>
      <c r="U23" s="188">
        <v>25</v>
      </c>
      <c r="V23" s="245"/>
      <c r="W23" s="248">
        <v>89.678697183098507</v>
      </c>
      <c r="X23" s="219">
        <v>84.9</v>
      </c>
      <c r="Y23" s="219">
        <v>0</v>
      </c>
      <c r="Z23" s="219">
        <v>33.33</v>
      </c>
      <c r="AA23" s="219">
        <v>100</v>
      </c>
      <c r="AB23" s="219">
        <v>71.430000000000007</v>
      </c>
      <c r="AC23" s="219" t="s">
        <v>137</v>
      </c>
      <c r="AD23" s="219">
        <v>25</v>
      </c>
      <c r="AE23" s="220">
        <v>75</v>
      </c>
      <c r="AF23" s="331"/>
      <c r="AG23" s="248">
        <v>96.841989436619698</v>
      </c>
      <c r="AH23" s="219">
        <v>95.4</v>
      </c>
      <c r="AI23" s="219">
        <v>0</v>
      </c>
      <c r="AJ23" s="219">
        <v>100</v>
      </c>
      <c r="AK23" s="219">
        <v>100</v>
      </c>
      <c r="AL23" s="219">
        <v>100</v>
      </c>
      <c r="AM23" s="219" t="s">
        <v>137</v>
      </c>
      <c r="AN23" s="219">
        <v>100</v>
      </c>
      <c r="AO23" s="159">
        <v>100</v>
      </c>
      <c r="AP23" s="327"/>
      <c r="AQ23" s="318">
        <v>99.471830985915403</v>
      </c>
      <c r="AR23" s="162">
        <v>99.1</v>
      </c>
      <c r="AS23" s="169">
        <v>100</v>
      </c>
      <c r="AT23" s="169">
        <v>100</v>
      </c>
      <c r="AU23" s="169">
        <v>100</v>
      </c>
      <c r="AV23" s="169">
        <v>100</v>
      </c>
      <c r="AW23" s="169">
        <v>75</v>
      </c>
      <c r="AX23" s="169">
        <v>100</v>
      </c>
      <c r="AY23" s="94">
        <v>100</v>
      </c>
      <c r="AZ23" s="245"/>
      <c r="BA23" s="162">
        <v>10</v>
      </c>
      <c r="BB23" s="169">
        <v>23.33</v>
      </c>
      <c r="BC23" s="169">
        <v>43.33</v>
      </c>
      <c r="BD23" s="169">
        <v>38.57</v>
      </c>
      <c r="BE23" s="169">
        <v>7.5</v>
      </c>
      <c r="BF23" s="169">
        <v>22.5</v>
      </c>
      <c r="BG23" s="188">
        <v>30</v>
      </c>
      <c r="BH23" s="245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</row>
    <row r="24" spans="1:76" s="28" customFormat="1" ht="15.75" thickBot="1" x14ac:dyDescent="0.3">
      <c r="A24" s="257" t="s">
        <v>101</v>
      </c>
      <c r="B24" s="270">
        <v>7</v>
      </c>
      <c r="C24" s="261">
        <v>39.174118356274398</v>
      </c>
      <c r="D24" s="166">
        <v>18.399999999999999</v>
      </c>
      <c r="E24" s="166">
        <v>37.5</v>
      </c>
      <c r="F24" s="166" t="s">
        <v>51</v>
      </c>
      <c r="G24" s="166">
        <v>80</v>
      </c>
      <c r="H24" s="166">
        <v>71.430000000000007</v>
      </c>
      <c r="I24" s="166">
        <v>38.46</v>
      </c>
      <c r="J24" s="166">
        <v>30.77</v>
      </c>
      <c r="K24" s="189">
        <v>28.57</v>
      </c>
      <c r="L24" s="246"/>
      <c r="M24" s="261">
        <v>71.877825781171495</v>
      </c>
      <c r="N24" s="166">
        <v>51.4</v>
      </c>
      <c r="O24" s="166">
        <v>87.5</v>
      </c>
      <c r="P24" s="166" t="s">
        <v>51</v>
      </c>
      <c r="Q24" s="166">
        <v>80</v>
      </c>
      <c r="R24" s="166">
        <v>85.71</v>
      </c>
      <c r="S24" s="166">
        <v>69.23</v>
      </c>
      <c r="T24" s="166">
        <v>84.62</v>
      </c>
      <c r="U24" s="189">
        <v>71.430000000000007</v>
      </c>
      <c r="V24" s="246"/>
      <c r="W24" s="262">
        <v>91.047925248668705</v>
      </c>
      <c r="X24" s="250">
        <v>81.599999999999994</v>
      </c>
      <c r="Y24" s="250">
        <v>100</v>
      </c>
      <c r="Z24" s="250" t="s">
        <v>51</v>
      </c>
      <c r="AA24" s="250">
        <v>100</v>
      </c>
      <c r="AB24" s="250">
        <v>100</v>
      </c>
      <c r="AC24" s="250">
        <v>84.62</v>
      </c>
      <c r="AD24" s="250">
        <v>92.31</v>
      </c>
      <c r="AE24" s="251">
        <v>71.430000000000007</v>
      </c>
      <c r="AF24" s="332"/>
      <c r="AG24" s="262">
        <v>97.759469506681398</v>
      </c>
      <c r="AH24" s="250">
        <v>95.5</v>
      </c>
      <c r="AI24" s="250">
        <v>100</v>
      </c>
      <c r="AJ24" s="250" t="s">
        <v>51</v>
      </c>
      <c r="AK24" s="250">
        <v>100</v>
      </c>
      <c r="AL24" s="250">
        <v>100</v>
      </c>
      <c r="AM24" s="250">
        <v>84.62</v>
      </c>
      <c r="AN24" s="250">
        <v>100</v>
      </c>
      <c r="AO24" s="5">
        <v>100</v>
      </c>
      <c r="AP24" s="333"/>
      <c r="AQ24" s="319">
        <v>99.517733346729599</v>
      </c>
      <c r="AR24" s="161">
        <v>99.3</v>
      </c>
      <c r="AS24" s="166">
        <v>100</v>
      </c>
      <c r="AT24" s="166" t="s">
        <v>51</v>
      </c>
      <c r="AU24" s="166">
        <v>100</v>
      </c>
      <c r="AV24" s="166">
        <v>100</v>
      </c>
      <c r="AW24" s="166">
        <v>100</v>
      </c>
      <c r="AX24" s="166">
        <v>100</v>
      </c>
      <c r="AY24" s="16">
        <v>100</v>
      </c>
      <c r="AZ24" s="246"/>
      <c r="BA24" s="161">
        <v>45</v>
      </c>
      <c r="BB24" s="166" t="s">
        <v>51</v>
      </c>
      <c r="BC24" s="166">
        <v>52</v>
      </c>
      <c r="BD24" s="166">
        <v>51.43</v>
      </c>
      <c r="BE24" s="166">
        <v>39.229999999999997</v>
      </c>
      <c r="BF24" s="166">
        <v>41.54</v>
      </c>
      <c r="BG24" s="189">
        <v>38.57</v>
      </c>
      <c r="BH24" s="24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</row>
    <row r="25" spans="1:76" ht="15.75" thickBot="1" x14ac:dyDescent="0.3">
      <c r="A25"/>
      <c r="B25"/>
      <c r="E25"/>
      <c r="G25"/>
      <c r="H25"/>
      <c r="O25" s="37"/>
      <c r="P25" s="37"/>
      <c r="BB25" s="28"/>
      <c r="BG25" s="28"/>
      <c r="BH25" s="28"/>
      <c r="BI25" s="28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</row>
    <row r="26" spans="1:76" ht="19.5" customHeight="1" thickBot="1" x14ac:dyDescent="0.3">
      <c r="A26" s="8"/>
      <c r="B26" s="53"/>
      <c r="C26" s="229"/>
      <c r="D26" s="353" t="s">
        <v>15</v>
      </c>
      <c r="E26" s="354"/>
      <c r="F26" s="354"/>
      <c r="G26" s="354"/>
      <c r="H26" s="354"/>
      <c r="I26" s="354"/>
      <c r="J26" s="354"/>
      <c r="K26" s="354"/>
      <c r="L26" s="354"/>
      <c r="M26" s="221"/>
      <c r="N26" s="354" t="s">
        <v>49</v>
      </c>
      <c r="O26" s="354"/>
      <c r="P26" s="354"/>
      <c r="Q26" s="354"/>
      <c r="R26" s="354"/>
      <c r="S26" s="354"/>
      <c r="T26" s="354"/>
      <c r="U26" s="354"/>
      <c r="V26" s="354"/>
      <c r="W26" s="221"/>
      <c r="X26" s="354" t="s">
        <v>31</v>
      </c>
      <c r="Y26" s="354"/>
      <c r="Z26" s="354"/>
      <c r="AA26" s="354"/>
      <c r="AB26" s="354"/>
      <c r="AC26" s="354"/>
      <c r="AD26" s="354"/>
      <c r="AE26" s="354"/>
      <c r="AF26" s="354"/>
      <c r="AG26" s="221"/>
      <c r="AH26" s="358" t="s">
        <v>2</v>
      </c>
      <c r="AI26" s="359"/>
      <c r="AJ26" s="359"/>
      <c r="AK26" s="359"/>
      <c r="AL26" s="359"/>
      <c r="AM26" s="359"/>
      <c r="AN26" s="359"/>
      <c r="AO26" s="360"/>
      <c r="AP26" s="28"/>
      <c r="AQ26" s="176"/>
      <c r="AS26" s="164"/>
      <c r="AT26" s="176"/>
      <c r="AU26" s="127"/>
      <c r="AV26" s="28"/>
      <c r="AY26" s="176"/>
      <c r="AZ26" s="28"/>
      <c r="BA26" s="176"/>
      <c r="BB26" s="176"/>
      <c r="BC26" s="164"/>
      <c r="BG26" s="176"/>
      <c r="BH26" s="176"/>
      <c r="BI26" s="28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</row>
    <row r="27" spans="1:76" ht="51.75" customHeight="1" thickBot="1" x14ac:dyDescent="0.3">
      <c r="A27" s="138" t="s">
        <v>95</v>
      </c>
      <c r="B27" s="139" t="s">
        <v>3</v>
      </c>
      <c r="C27" s="7"/>
      <c r="D27" s="148" t="s">
        <v>120</v>
      </c>
      <c r="E27" s="141" t="s">
        <v>121</v>
      </c>
      <c r="F27" s="140" t="s">
        <v>155</v>
      </c>
      <c r="G27" s="141" t="s">
        <v>125</v>
      </c>
      <c r="H27" s="141" t="s">
        <v>126</v>
      </c>
      <c r="I27" s="291" t="s">
        <v>144</v>
      </c>
      <c r="J27" s="291" t="s">
        <v>145</v>
      </c>
      <c r="K27" s="342" t="s">
        <v>182</v>
      </c>
      <c r="L27" s="144" t="s">
        <v>181</v>
      </c>
      <c r="M27" s="234"/>
      <c r="N27" s="148" t="s">
        <v>120</v>
      </c>
      <c r="O27" s="141" t="s">
        <v>121</v>
      </c>
      <c r="P27" s="140" t="s">
        <v>155</v>
      </c>
      <c r="Q27" s="141" t="s">
        <v>125</v>
      </c>
      <c r="R27" s="141" t="s">
        <v>126</v>
      </c>
      <c r="S27" s="291" t="s">
        <v>144</v>
      </c>
      <c r="T27" s="291" t="s">
        <v>145</v>
      </c>
      <c r="U27" s="343" t="s">
        <v>182</v>
      </c>
      <c r="V27" s="144" t="s">
        <v>181</v>
      </c>
      <c r="W27" s="234"/>
      <c r="X27" s="148" t="s">
        <v>120</v>
      </c>
      <c r="Y27" s="141" t="s">
        <v>121</v>
      </c>
      <c r="Z27" s="140" t="s">
        <v>155</v>
      </c>
      <c r="AA27" s="141" t="s">
        <v>125</v>
      </c>
      <c r="AB27" s="141" t="s">
        <v>126</v>
      </c>
      <c r="AC27" s="291" t="s">
        <v>144</v>
      </c>
      <c r="AD27" s="291" t="s">
        <v>145</v>
      </c>
      <c r="AE27" s="259" t="s">
        <v>182</v>
      </c>
      <c r="AF27" s="144" t="s">
        <v>181</v>
      </c>
      <c r="AG27" s="234"/>
      <c r="AH27" s="148" t="s">
        <v>121</v>
      </c>
      <c r="AI27" s="140" t="s">
        <v>155</v>
      </c>
      <c r="AJ27" s="141" t="s">
        <v>125</v>
      </c>
      <c r="AK27" s="141" t="s">
        <v>126</v>
      </c>
      <c r="AL27" s="291" t="s">
        <v>144</v>
      </c>
      <c r="AM27" s="291" t="s">
        <v>145</v>
      </c>
      <c r="AN27" s="195" t="s">
        <v>182</v>
      </c>
      <c r="AO27" s="144" t="s">
        <v>181</v>
      </c>
      <c r="AP27" s="28"/>
      <c r="AQ27" s="176"/>
      <c r="AS27" s="176"/>
      <c r="AT27" s="176"/>
      <c r="AU27" s="127"/>
      <c r="AY27" s="176"/>
      <c r="BA27" s="176"/>
      <c r="BB27" s="176"/>
      <c r="BD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</row>
    <row r="28" spans="1:76" x14ac:dyDescent="0.25">
      <c r="A28" s="100" t="s">
        <v>96</v>
      </c>
      <c r="B28" s="149">
        <v>17</v>
      </c>
      <c r="C28" s="230"/>
      <c r="D28" s="174">
        <v>38.200000000000003</v>
      </c>
      <c r="E28" s="174">
        <v>83.3</v>
      </c>
      <c r="F28" s="209">
        <v>84.44</v>
      </c>
      <c r="G28" s="152">
        <v>77.777777777777786</v>
      </c>
      <c r="H28" s="152">
        <v>91.1</v>
      </c>
      <c r="I28" s="152">
        <v>92.31</v>
      </c>
      <c r="J28" s="152">
        <v>86.7</v>
      </c>
      <c r="K28" s="196">
        <v>86.27</v>
      </c>
      <c r="L28" s="142"/>
      <c r="M28" s="239"/>
      <c r="N28" s="174">
        <v>74</v>
      </c>
      <c r="O28" s="174">
        <v>100</v>
      </c>
      <c r="P28" s="209">
        <v>100</v>
      </c>
      <c r="Q28" s="152">
        <v>97.77</v>
      </c>
      <c r="R28" s="152">
        <v>100</v>
      </c>
      <c r="S28" s="152">
        <v>100</v>
      </c>
      <c r="T28" s="152">
        <v>100</v>
      </c>
      <c r="U28" s="196">
        <v>100</v>
      </c>
      <c r="V28" s="142"/>
      <c r="W28" s="239"/>
      <c r="X28" s="174">
        <v>97.9</v>
      </c>
      <c r="Y28" s="174">
        <v>100</v>
      </c>
      <c r="Z28" s="209">
        <v>100</v>
      </c>
      <c r="AA28" s="152">
        <v>100</v>
      </c>
      <c r="AB28" s="152">
        <v>100</v>
      </c>
      <c r="AC28" s="152">
        <v>100</v>
      </c>
      <c r="AD28" s="152">
        <v>100</v>
      </c>
      <c r="AE28" s="344">
        <v>100</v>
      </c>
      <c r="AF28" s="142"/>
      <c r="AG28" s="235"/>
      <c r="AH28" s="183">
        <v>113.1</v>
      </c>
      <c r="AI28" s="212">
        <v>111.33</v>
      </c>
      <c r="AJ28" s="174">
        <v>114.67</v>
      </c>
      <c r="AK28" s="152">
        <v>115.3</v>
      </c>
      <c r="AL28" s="152">
        <v>115.38</v>
      </c>
      <c r="AM28" s="152">
        <v>117.5</v>
      </c>
      <c r="AN28" s="196">
        <v>108.82</v>
      </c>
      <c r="AO28" s="142"/>
      <c r="AP28" s="28"/>
      <c r="AQ28" s="176"/>
      <c r="AS28" s="176"/>
      <c r="AT28" s="176"/>
      <c r="AY28" s="176"/>
      <c r="BA28" s="176"/>
      <c r="BB28" s="176"/>
      <c r="BD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</row>
    <row r="29" spans="1:76" x14ac:dyDescent="0.25">
      <c r="A29" s="29" t="s">
        <v>97</v>
      </c>
      <c r="B29" s="150">
        <v>7</v>
      </c>
      <c r="C29" s="231"/>
      <c r="D29" s="168">
        <v>42</v>
      </c>
      <c r="E29" s="168">
        <v>96.7</v>
      </c>
      <c r="F29" s="210">
        <v>85.19</v>
      </c>
      <c r="G29" s="146">
        <v>100</v>
      </c>
      <c r="H29" s="146">
        <v>95.8</v>
      </c>
      <c r="I29" s="146">
        <v>87.5</v>
      </c>
      <c r="J29" s="146">
        <v>91.67</v>
      </c>
      <c r="K29" s="197">
        <v>52.38</v>
      </c>
      <c r="L29" s="99"/>
      <c r="M29" s="240"/>
      <c r="N29" s="168">
        <v>79.900000000000006</v>
      </c>
      <c r="O29" s="168">
        <v>100</v>
      </c>
      <c r="P29" s="210">
        <v>100</v>
      </c>
      <c r="Q29" s="146">
        <v>100</v>
      </c>
      <c r="R29" s="146">
        <v>100</v>
      </c>
      <c r="S29" s="146">
        <v>100</v>
      </c>
      <c r="T29" s="146">
        <v>100</v>
      </c>
      <c r="U29" s="197">
        <v>85.71</v>
      </c>
      <c r="V29" s="99"/>
      <c r="W29" s="240"/>
      <c r="X29" s="168">
        <v>97.9</v>
      </c>
      <c r="Y29" s="168">
        <v>100</v>
      </c>
      <c r="Z29" s="210">
        <v>100</v>
      </c>
      <c r="AA29" s="146">
        <v>100</v>
      </c>
      <c r="AB29" s="146">
        <v>100</v>
      </c>
      <c r="AC29" s="146">
        <v>100</v>
      </c>
      <c r="AD29" s="146">
        <v>100</v>
      </c>
      <c r="AE29" s="345">
        <v>100</v>
      </c>
      <c r="AF29" s="99"/>
      <c r="AG29" s="236"/>
      <c r="AH29" s="184">
        <v>123.5</v>
      </c>
      <c r="AI29" s="213">
        <v>100.56</v>
      </c>
      <c r="AJ29" s="168">
        <v>121.67</v>
      </c>
      <c r="AK29" s="146">
        <v>122.5</v>
      </c>
      <c r="AL29" s="146">
        <v>108.75</v>
      </c>
      <c r="AM29" s="146">
        <v>125</v>
      </c>
      <c r="AN29" s="197">
        <v>104.29</v>
      </c>
      <c r="AO29" s="99"/>
      <c r="AP29" s="28"/>
      <c r="AQ29" s="176"/>
      <c r="AS29" s="176"/>
      <c r="AT29" s="176"/>
      <c r="AY29" s="176"/>
      <c r="BA29" s="176"/>
      <c r="BB29" s="176"/>
      <c r="BD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</row>
    <row r="30" spans="1:76" x14ac:dyDescent="0.25">
      <c r="A30" s="29" t="s">
        <v>99</v>
      </c>
      <c r="B30" s="150">
        <v>25</v>
      </c>
      <c r="C30" s="231"/>
      <c r="D30" s="168">
        <v>31</v>
      </c>
      <c r="E30" s="168">
        <v>90.5</v>
      </c>
      <c r="F30" s="210">
        <v>94.88</v>
      </c>
      <c r="G30" s="146">
        <v>86.842105263157904</v>
      </c>
      <c r="H30" s="146">
        <v>97.4</v>
      </c>
      <c r="I30" s="146">
        <v>83.33</v>
      </c>
      <c r="J30" s="146">
        <v>86.67</v>
      </c>
      <c r="K30" s="197">
        <v>84</v>
      </c>
      <c r="L30" s="99"/>
      <c r="M30" s="240"/>
      <c r="N30" s="168">
        <v>72</v>
      </c>
      <c r="O30" s="168">
        <v>100</v>
      </c>
      <c r="P30" s="210">
        <v>100</v>
      </c>
      <c r="Q30" s="146">
        <v>100</v>
      </c>
      <c r="R30" s="146">
        <v>100</v>
      </c>
      <c r="S30" s="146">
        <v>100</v>
      </c>
      <c r="T30" s="146">
        <v>100</v>
      </c>
      <c r="U30" s="197">
        <v>98.67</v>
      </c>
      <c r="V30" s="99"/>
      <c r="W30" s="240"/>
      <c r="X30" s="168">
        <v>97.2</v>
      </c>
      <c r="Y30" s="168">
        <v>100</v>
      </c>
      <c r="Z30" s="210">
        <v>100</v>
      </c>
      <c r="AA30" s="146">
        <v>100</v>
      </c>
      <c r="AB30" s="146">
        <v>100</v>
      </c>
      <c r="AC30" s="146">
        <v>100</v>
      </c>
      <c r="AD30" s="146">
        <v>100</v>
      </c>
      <c r="AE30" s="345">
        <v>100</v>
      </c>
      <c r="AF30" s="99"/>
      <c r="AG30" s="236"/>
      <c r="AH30" s="184">
        <v>121.4</v>
      </c>
      <c r="AI30" s="213">
        <v>121.92</v>
      </c>
      <c r="AJ30" s="168">
        <v>120</v>
      </c>
      <c r="AK30" s="146">
        <v>134.19999999999999</v>
      </c>
      <c r="AL30" s="146">
        <v>112.5</v>
      </c>
      <c r="AM30" s="146">
        <v>116</v>
      </c>
      <c r="AN30" s="197">
        <v>113.6</v>
      </c>
      <c r="AO30" s="99"/>
      <c r="AP30" s="28"/>
      <c r="AQ30" s="176"/>
      <c r="AS30" s="176"/>
      <c r="AT30" s="176"/>
      <c r="AY30" s="176"/>
      <c r="BA30" s="176"/>
      <c r="BB30" s="176"/>
      <c r="BD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</row>
    <row r="31" spans="1:76" x14ac:dyDescent="0.25">
      <c r="A31" s="29" t="s">
        <v>98</v>
      </c>
      <c r="B31" s="150">
        <v>5</v>
      </c>
      <c r="C31" s="231"/>
      <c r="D31" s="168">
        <v>39.200000000000003</v>
      </c>
      <c r="E31" s="168">
        <v>66.7</v>
      </c>
      <c r="F31" s="210">
        <v>80</v>
      </c>
      <c r="G31" s="146">
        <v>100</v>
      </c>
      <c r="H31" s="146">
        <v>100</v>
      </c>
      <c r="I31" s="146">
        <v>90.91</v>
      </c>
      <c r="J31" s="146">
        <v>90.91</v>
      </c>
      <c r="K31" s="197">
        <v>100</v>
      </c>
      <c r="L31" s="99"/>
      <c r="M31" s="240"/>
      <c r="N31" s="168">
        <v>82.2</v>
      </c>
      <c r="O31" s="168">
        <v>100</v>
      </c>
      <c r="P31" s="210">
        <v>100</v>
      </c>
      <c r="Q31" s="146">
        <v>100</v>
      </c>
      <c r="R31" s="146">
        <v>100</v>
      </c>
      <c r="S31" s="146">
        <v>100</v>
      </c>
      <c r="T31" s="146">
        <v>100</v>
      </c>
      <c r="U31" s="197">
        <v>100</v>
      </c>
      <c r="V31" s="99"/>
      <c r="W31" s="240"/>
      <c r="X31" s="168">
        <v>98.4</v>
      </c>
      <c r="Y31" s="168">
        <v>100</v>
      </c>
      <c r="Z31" s="210">
        <v>100</v>
      </c>
      <c r="AA31" s="146">
        <v>100</v>
      </c>
      <c r="AB31" s="146">
        <v>100</v>
      </c>
      <c r="AC31" s="146">
        <v>100</v>
      </c>
      <c r="AD31" s="146">
        <v>100</v>
      </c>
      <c r="AE31" s="345">
        <v>100</v>
      </c>
      <c r="AF31" s="99"/>
      <c r="AG31" s="236"/>
      <c r="AH31" s="184">
        <v>36.700000000000003</v>
      </c>
      <c r="AI31" s="213">
        <v>33</v>
      </c>
      <c r="AJ31" s="168">
        <v>50</v>
      </c>
      <c r="AK31" s="146">
        <v>50</v>
      </c>
      <c r="AL31" s="146">
        <v>36.82</v>
      </c>
      <c r="AM31" s="146">
        <v>36.82</v>
      </c>
      <c r="AN31" s="197">
        <v>35</v>
      </c>
      <c r="AO31" s="99"/>
      <c r="AP31" s="28"/>
      <c r="AQ31" s="176"/>
      <c r="AS31" s="176"/>
      <c r="AT31" s="176"/>
      <c r="AY31" s="176"/>
      <c r="BA31" s="176"/>
      <c r="BB31" s="176"/>
      <c r="BD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</row>
    <row r="32" spans="1:76" s="28" customFormat="1" x14ac:dyDescent="0.25">
      <c r="A32" s="91" t="s">
        <v>123</v>
      </c>
      <c r="B32" s="150">
        <v>3</v>
      </c>
      <c r="C32" s="231"/>
      <c r="D32" s="168" t="s">
        <v>51</v>
      </c>
      <c r="E32" s="168">
        <v>100</v>
      </c>
      <c r="F32" s="210">
        <v>0</v>
      </c>
      <c r="G32" s="146">
        <v>0</v>
      </c>
      <c r="H32" s="146">
        <v>0</v>
      </c>
      <c r="I32" s="146">
        <v>66.67</v>
      </c>
      <c r="J32" s="146">
        <v>33.33</v>
      </c>
      <c r="K32" s="197">
        <v>0</v>
      </c>
      <c r="L32" s="99"/>
      <c r="M32" s="240"/>
      <c r="N32" s="168" t="s">
        <v>51</v>
      </c>
      <c r="O32" s="168">
        <v>100</v>
      </c>
      <c r="P32" s="210">
        <v>75</v>
      </c>
      <c r="Q32" s="146">
        <v>75</v>
      </c>
      <c r="R32" s="146">
        <v>50</v>
      </c>
      <c r="S32" s="146">
        <v>100</v>
      </c>
      <c r="T32" s="146">
        <v>66.66</v>
      </c>
      <c r="U32" s="197">
        <v>0</v>
      </c>
      <c r="V32" s="99"/>
      <c r="W32" s="240"/>
      <c r="X32" s="168" t="s">
        <v>51</v>
      </c>
      <c r="Y32" s="168">
        <v>100</v>
      </c>
      <c r="Z32" s="210">
        <v>100</v>
      </c>
      <c r="AA32" s="146">
        <v>100</v>
      </c>
      <c r="AB32" s="146">
        <v>100</v>
      </c>
      <c r="AC32" s="146">
        <v>100</v>
      </c>
      <c r="AD32" s="146">
        <v>100</v>
      </c>
      <c r="AE32" s="345">
        <v>100</v>
      </c>
      <c r="AF32" s="99"/>
      <c r="AG32" s="236"/>
      <c r="AH32" s="184">
        <v>50</v>
      </c>
      <c r="AI32" s="213">
        <v>22.5</v>
      </c>
      <c r="AJ32" s="168">
        <v>22.5</v>
      </c>
      <c r="AK32" s="146">
        <v>20</v>
      </c>
      <c r="AL32" s="146">
        <v>31.67</v>
      </c>
      <c r="AM32" s="146">
        <v>25</v>
      </c>
      <c r="AN32" s="197">
        <v>15</v>
      </c>
      <c r="AO32" s="99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</row>
    <row r="33" spans="1:76" x14ac:dyDescent="0.25">
      <c r="A33" s="29" t="s">
        <v>53</v>
      </c>
      <c r="B33" s="150">
        <v>8</v>
      </c>
      <c r="C33" s="231"/>
      <c r="D33" s="168">
        <v>41.8</v>
      </c>
      <c r="E33" s="168">
        <v>27.3</v>
      </c>
      <c r="F33" s="210">
        <v>71.430000000000007</v>
      </c>
      <c r="G33" s="146">
        <v>57.1</v>
      </c>
      <c r="H33" s="146">
        <v>81.819999999999993</v>
      </c>
      <c r="I33" s="146">
        <v>40</v>
      </c>
      <c r="J33" s="146">
        <v>80</v>
      </c>
      <c r="K33" s="197">
        <v>62.5</v>
      </c>
      <c r="L33" s="99"/>
      <c r="M33" s="240"/>
      <c r="N33" s="168">
        <v>81.8</v>
      </c>
      <c r="O33" s="168">
        <v>100</v>
      </c>
      <c r="P33" s="210">
        <v>100</v>
      </c>
      <c r="Q33" s="146">
        <v>100</v>
      </c>
      <c r="R33" s="146">
        <v>100</v>
      </c>
      <c r="S33" s="146">
        <v>100</v>
      </c>
      <c r="T33" s="146">
        <v>100</v>
      </c>
      <c r="U33" s="197">
        <v>100</v>
      </c>
      <c r="V33" s="99"/>
      <c r="W33" s="240"/>
      <c r="X33" s="168">
        <v>97.8</v>
      </c>
      <c r="Y33" s="168">
        <v>100</v>
      </c>
      <c r="Z33" s="210">
        <v>100</v>
      </c>
      <c r="AA33" s="146">
        <v>100</v>
      </c>
      <c r="AB33" s="146">
        <v>100</v>
      </c>
      <c r="AC33" s="146">
        <v>100</v>
      </c>
      <c r="AD33" s="146">
        <v>100</v>
      </c>
      <c r="AE33" s="345">
        <v>100</v>
      </c>
      <c r="AF33" s="99"/>
      <c r="AG33" s="236"/>
      <c r="AH33" s="184">
        <v>27.7</v>
      </c>
      <c r="AI33" s="213">
        <v>34.29</v>
      </c>
      <c r="AJ33" s="168">
        <v>32.86</v>
      </c>
      <c r="AK33" s="146">
        <v>34.549999999999997</v>
      </c>
      <c r="AL33" s="146">
        <v>29</v>
      </c>
      <c r="AM33" s="146">
        <v>36</v>
      </c>
      <c r="AN33" s="197">
        <v>33.119999999999997</v>
      </c>
      <c r="AO33" s="99"/>
      <c r="AP33" s="28"/>
      <c r="AQ33" s="176"/>
      <c r="AS33" s="176"/>
      <c r="AT33" s="176"/>
      <c r="AY33" s="176"/>
      <c r="BA33" s="176"/>
      <c r="BB33" s="176"/>
      <c r="BD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</row>
    <row r="34" spans="1:76" s="28" customFormat="1" hidden="1" x14ac:dyDescent="0.25">
      <c r="A34" s="315" t="s">
        <v>150</v>
      </c>
      <c r="B34" s="191"/>
      <c r="C34" s="232"/>
      <c r="D34" s="168" t="s">
        <v>51</v>
      </c>
      <c r="E34" s="168" t="s">
        <v>51</v>
      </c>
      <c r="F34" s="168" t="s">
        <v>51</v>
      </c>
      <c r="G34" s="168" t="s">
        <v>51</v>
      </c>
      <c r="H34" s="168">
        <v>0</v>
      </c>
      <c r="I34" s="204">
        <v>0</v>
      </c>
      <c r="J34" s="204">
        <v>100</v>
      </c>
      <c r="K34" s="198"/>
      <c r="L34" s="190"/>
      <c r="M34" s="241"/>
      <c r="N34" s="168" t="s">
        <v>51</v>
      </c>
      <c r="O34" s="168" t="s">
        <v>51</v>
      </c>
      <c r="P34" s="168" t="s">
        <v>51</v>
      </c>
      <c r="Q34" s="168" t="s">
        <v>51</v>
      </c>
      <c r="R34" s="168" t="s">
        <v>51</v>
      </c>
      <c r="S34" s="204">
        <v>0</v>
      </c>
      <c r="T34" s="204">
        <v>100</v>
      </c>
      <c r="U34" s="198"/>
      <c r="V34" s="190"/>
      <c r="W34" s="241"/>
      <c r="X34" s="168" t="s">
        <v>51</v>
      </c>
      <c r="Y34" s="168" t="s">
        <v>51</v>
      </c>
      <c r="Z34" s="168" t="s">
        <v>51</v>
      </c>
      <c r="AA34" s="168" t="s">
        <v>51</v>
      </c>
      <c r="AB34" s="168" t="s">
        <v>51</v>
      </c>
      <c r="AC34" s="204">
        <v>100</v>
      </c>
      <c r="AD34" s="204">
        <v>100</v>
      </c>
      <c r="AE34" s="217"/>
      <c r="AF34" s="190"/>
      <c r="AG34" s="237"/>
      <c r="AH34" s="184" t="s">
        <v>51</v>
      </c>
      <c r="AI34" s="168" t="s">
        <v>51</v>
      </c>
      <c r="AJ34" s="168" t="s">
        <v>51</v>
      </c>
      <c r="AK34" s="168" t="s">
        <v>51</v>
      </c>
      <c r="AL34" s="204">
        <v>15</v>
      </c>
      <c r="AM34" s="204">
        <v>35</v>
      </c>
      <c r="AN34" s="198"/>
      <c r="AO34" s="190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</row>
    <row r="35" spans="1:76" s="176" customFormat="1" hidden="1" x14ac:dyDescent="0.25">
      <c r="A35" s="315" t="s">
        <v>156</v>
      </c>
      <c r="B35" s="191"/>
      <c r="C35" s="232"/>
      <c r="D35" s="203" t="s">
        <v>51</v>
      </c>
      <c r="E35" s="203" t="s">
        <v>51</v>
      </c>
      <c r="F35" s="203" t="s">
        <v>51</v>
      </c>
      <c r="G35" s="203" t="s">
        <v>51</v>
      </c>
      <c r="H35" s="203" t="s">
        <v>51</v>
      </c>
      <c r="I35" s="204" t="s">
        <v>51</v>
      </c>
      <c r="J35" s="204">
        <v>50</v>
      </c>
      <c r="K35" s="198"/>
      <c r="L35" s="190"/>
      <c r="M35" s="241"/>
      <c r="N35" s="203" t="s">
        <v>51</v>
      </c>
      <c r="O35" s="203" t="s">
        <v>51</v>
      </c>
      <c r="P35" s="203" t="s">
        <v>51</v>
      </c>
      <c r="Q35" s="203" t="s">
        <v>51</v>
      </c>
      <c r="R35" s="203" t="s">
        <v>51</v>
      </c>
      <c r="S35" s="204" t="s">
        <v>51</v>
      </c>
      <c r="T35" s="204">
        <v>100</v>
      </c>
      <c r="U35" s="198"/>
      <c r="V35" s="190"/>
      <c r="W35" s="241"/>
      <c r="X35" s="203" t="s">
        <v>51</v>
      </c>
      <c r="Y35" s="203" t="s">
        <v>51</v>
      </c>
      <c r="Z35" s="203" t="s">
        <v>51</v>
      </c>
      <c r="AA35" s="203" t="s">
        <v>51</v>
      </c>
      <c r="AB35" s="203" t="s">
        <v>51</v>
      </c>
      <c r="AC35" s="204" t="s">
        <v>51</v>
      </c>
      <c r="AD35" s="204">
        <v>100</v>
      </c>
      <c r="AE35" s="217"/>
      <c r="AF35" s="190"/>
      <c r="AG35" s="237"/>
      <c r="AH35" s="215" t="s">
        <v>51</v>
      </c>
      <c r="AI35" s="203" t="s">
        <v>51</v>
      </c>
      <c r="AJ35" s="203" t="s">
        <v>51</v>
      </c>
      <c r="AK35" s="203" t="s">
        <v>51</v>
      </c>
      <c r="AL35" s="203" t="s">
        <v>51</v>
      </c>
      <c r="AM35" s="203">
        <v>60</v>
      </c>
      <c r="AN35" s="217"/>
      <c r="AO35" s="216"/>
    </row>
    <row r="36" spans="1:76" s="176" customFormat="1" hidden="1" x14ac:dyDescent="0.25">
      <c r="A36" s="315" t="s">
        <v>157</v>
      </c>
      <c r="B36" s="191"/>
      <c r="C36" s="232"/>
      <c r="D36" s="203" t="s">
        <v>51</v>
      </c>
      <c r="E36" s="203" t="s">
        <v>51</v>
      </c>
      <c r="F36" s="203" t="s">
        <v>51</v>
      </c>
      <c r="G36" s="203" t="s">
        <v>51</v>
      </c>
      <c r="H36" s="203" t="s">
        <v>51</v>
      </c>
      <c r="I36" s="204" t="s">
        <v>51</v>
      </c>
      <c r="J36" s="204">
        <v>50</v>
      </c>
      <c r="K36" s="198"/>
      <c r="L36" s="190"/>
      <c r="M36" s="241"/>
      <c r="N36" s="203" t="s">
        <v>51</v>
      </c>
      <c r="O36" s="203" t="s">
        <v>51</v>
      </c>
      <c r="P36" s="203" t="s">
        <v>51</v>
      </c>
      <c r="Q36" s="203" t="s">
        <v>51</v>
      </c>
      <c r="R36" s="203" t="s">
        <v>51</v>
      </c>
      <c r="S36" s="204" t="s">
        <v>51</v>
      </c>
      <c r="T36" s="204">
        <v>100</v>
      </c>
      <c r="U36" s="198"/>
      <c r="V36" s="190"/>
      <c r="W36" s="241"/>
      <c r="X36" s="203" t="s">
        <v>51</v>
      </c>
      <c r="Y36" s="203" t="s">
        <v>51</v>
      </c>
      <c r="Z36" s="203" t="s">
        <v>51</v>
      </c>
      <c r="AA36" s="203" t="s">
        <v>51</v>
      </c>
      <c r="AB36" s="203" t="s">
        <v>51</v>
      </c>
      <c r="AC36" s="204" t="s">
        <v>51</v>
      </c>
      <c r="AD36" s="204">
        <v>100</v>
      </c>
      <c r="AE36" s="217"/>
      <c r="AF36" s="190"/>
      <c r="AG36" s="237"/>
      <c r="AH36" s="215" t="s">
        <v>51</v>
      </c>
      <c r="AI36" s="203" t="s">
        <v>51</v>
      </c>
      <c r="AJ36" s="203" t="s">
        <v>51</v>
      </c>
      <c r="AK36" s="203" t="s">
        <v>51</v>
      </c>
      <c r="AL36" s="203" t="s">
        <v>51</v>
      </c>
      <c r="AM36" s="203">
        <v>60</v>
      </c>
      <c r="AN36" s="217"/>
      <c r="AO36" s="216"/>
    </row>
    <row r="37" spans="1:76" s="176" customFormat="1" hidden="1" x14ac:dyDescent="0.25">
      <c r="A37" s="315" t="s">
        <v>158</v>
      </c>
      <c r="B37" s="191"/>
      <c r="C37" s="232"/>
      <c r="D37" s="203" t="s">
        <v>51</v>
      </c>
      <c r="E37" s="203" t="s">
        <v>51</v>
      </c>
      <c r="F37" s="203" t="s">
        <v>51</v>
      </c>
      <c r="G37" s="203" t="s">
        <v>51</v>
      </c>
      <c r="H37" s="203" t="s">
        <v>51</v>
      </c>
      <c r="I37" s="204" t="s">
        <v>51</v>
      </c>
      <c r="J37" s="204">
        <v>0</v>
      </c>
      <c r="K37" s="198"/>
      <c r="L37" s="190"/>
      <c r="M37" s="241"/>
      <c r="N37" s="203" t="s">
        <v>51</v>
      </c>
      <c r="O37" s="203" t="s">
        <v>51</v>
      </c>
      <c r="P37" s="203" t="s">
        <v>51</v>
      </c>
      <c r="Q37" s="203" t="s">
        <v>51</v>
      </c>
      <c r="R37" s="203" t="s">
        <v>51</v>
      </c>
      <c r="S37" s="204" t="s">
        <v>51</v>
      </c>
      <c r="T37" s="204">
        <v>100</v>
      </c>
      <c r="U37" s="198"/>
      <c r="V37" s="190"/>
      <c r="W37" s="241"/>
      <c r="X37" s="203" t="s">
        <v>51</v>
      </c>
      <c r="Y37" s="203" t="s">
        <v>51</v>
      </c>
      <c r="Z37" s="203" t="s">
        <v>51</v>
      </c>
      <c r="AA37" s="203" t="s">
        <v>51</v>
      </c>
      <c r="AB37" s="203" t="s">
        <v>51</v>
      </c>
      <c r="AC37" s="204"/>
      <c r="AD37" s="204"/>
      <c r="AE37" s="217"/>
      <c r="AF37" s="190"/>
      <c r="AG37" s="237"/>
      <c r="AH37" s="215" t="s">
        <v>51</v>
      </c>
      <c r="AI37" s="203" t="s">
        <v>51</v>
      </c>
      <c r="AJ37" s="203" t="s">
        <v>51</v>
      </c>
      <c r="AK37" s="203" t="s">
        <v>51</v>
      </c>
      <c r="AL37" s="203" t="s">
        <v>51</v>
      </c>
      <c r="AM37" s="203">
        <v>37.5</v>
      </c>
      <c r="AN37" s="217"/>
      <c r="AO37" s="216"/>
    </row>
    <row r="38" spans="1:76" s="176" customFormat="1" hidden="1" x14ac:dyDescent="0.25">
      <c r="A38" s="315" t="s">
        <v>151</v>
      </c>
      <c r="B38" s="191"/>
      <c r="C38" s="232"/>
      <c r="D38" s="203" t="s">
        <v>51</v>
      </c>
      <c r="E38" s="203" t="s">
        <v>51</v>
      </c>
      <c r="F38" s="204" t="s">
        <v>51</v>
      </c>
      <c r="G38" s="204" t="s">
        <v>51</v>
      </c>
      <c r="H38" s="204" t="s">
        <v>51</v>
      </c>
      <c r="I38" s="204">
        <v>0</v>
      </c>
      <c r="J38" s="204" t="s">
        <v>51</v>
      </c>
      <c r="K38" s="198"/>
      <c r="L38" s="190"/>
      <c r="M38" s="241"/>
      <c r="N38" s="203" t="s">
        <v>51</v>
      </c>
      <c r="O38" s="203" t="s">
        <v>51</v>
      </c>
      <c r="P38" s="204" t="s">
        <v>51</v>
      </c>
      <c r="Q38" s="204" t="s">
        <v>51</v>
      </c>
      <c r="R38" s="204" t="s">
        <v>51</v>
      </c>
      <c r="S38" s="204">
        <v>0</v>
      </c>
      <c r="T38" s="204" t="s">
        <v>51</v>
      </c>
      <c r="U38" s="198"/>
      <c r="V38" s="190"/>
      <c r="W38" s="241"/>
      <c r="X38" s="203" t="s">
        <v>51</v>
      </c>
      <c r="Y38" s="203" t="s">
        <v>51</v>
      </c>
      <c r="Z38" s="204" t="s">
        <v>51</v>
      </c>
      <c r="AA38" s="204" t="s">
        <v>51</v>
      </c>
      <c r="AB38" s="204" t="s">
        <v>51</v>
      </c>
      <c r="AC38" s="204"/>
      <c r="AD38" s="204"/>
      <c r="AE38" s="217"/>
      <c r="AF38" s="190"/>
      <c r="AG38" s="237"/>
      <c r="AH38" s="215" t="s">
        <v>51</v>
      </c>
      <c r="AI38" s="205" t="s">
        <v>51</v>
      </c>
      <c r="AJ38" s="203" t="s">
        <v>51</v>
      </c>
      <c r="AK38" s="204" t="s">
        <v>51</v>
      </c>
      <c r="AL38" s="204">
        <v>0</v>
      </c>
      <c r="AM38" s="204" t="s">
        <v>51</v>
      </c>
      <c r="AN38" s="198"/>
      <c r="AO38" s="190"/>
    </row>
    <row r="39" spans="1:76" ht="15.75" hidden="1" thickBot="1" x14ac:dyDescent="0.3">
      <c r="A39" s="316" t="s">
        <v>110</v>
      </c>
      <c r="B39" s="42"/>
      <c r="C39" s="233"/>
      <c r="D39" s="173">
        <v>28.5</v>
      </c>
      <c r="E39" s="173">
        <v>100</v>
      </c>
      <c r="F39" s="211">
        <v>50</v>
      </c>
      <c r="G39" s="147">
        <v>100</v>
      </c>
      <c r="H39" s="147">
        <v>100</v>
      </c>
      <c r="I39" s="147">
        <v>0</v>
      </c>
      <c r="J39" s="147">
        <v>0</v>
      </c>
      <c r="K39" s="206"/>
      <c r="L39" s="143"/>
      <c r="M39" s="242"/>
      <c r="N39" s="173">
        <v>64.3</v>
      </c>
      <c r="O39" s="173">
        <v>100</v>
      </c>
      <c r="P39" s="211">
        <v>100</v>
      </c>
      <c r="Q39" s="147">
        <v>100</v>
      </c>
      <c r="R39" s="147">
        <v>100</v>
      </c>
      <c r="S39" s="147">
        <v>0</v>
      </c>
      <c r="T39" s="147">
        <v>0</v>
      </c>
      <c r="U39" s="206"/>
      <c r="V39" s="143"/>
      <c r="W39" s="242"/>
      <c r="X39" s="173">
        <v>97</v>
      </c>
      <c r="Y39" s="173">
        <v>100</v>
      </c>
      <c r="Z39" s="211">
        <v>100</v>
      </c>
      <c r="AA39" s="147">
        <v>100</v>
      </c>
      <c r="AB39" s="147">
        <v>100</v>
      </c>
      <c r="AC39" s="147"/>
      <c r="AD39" s="147"/>
      <c r="AE39" s="346"/>
      <c r="AF39" s="143"/>
      <c r="AG39" s="238"/>
      <c r="AH39" s="185">
        <v>52.5</v>
      </c>
      <c r="AI39" s="214">
        <v>45</v>
      </c>
      <c r="AJ39" s="173">
        <v>63.75</v>
      </c>
      <c r="AK39" s="147">
        <v>75</v>
      </c>
      <c r="AL39" s="147">
        <v>22.5</v>
      </c>
      <c r="AM39" s="147">
        <v>22.5</v>
      </c>
      <c r="AN39" s="199"/>
      <c r="AO39" s="143"/>
      <c r="AP39" s="176"/>
      <c r="AQ39" s="176"/>
      <c r="AR39" s="164"/>
      <c r="AS39" s="176"/>
      <c r="AT39" s="176"/>
      <c r="AY39" s="176"/>
      <c r="BA39" s="176"/>
      <c r="BB39" s="176"/>
      <c r="BD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</row>
    <row r="40" spans="1:76" x14ac:dyDescent="0.25">
      <c r="Q40" s="28"/>
      <c r="R40" s="28"/>
      <c r="AQ40" s="176"/>
      <c r="AS40" s="176"/>
      <c r="AT40" s="176"/>
      <c r="AY40" s="176"/>
      <c r="BA40" s="176"/>
      <c r="BB40" s="176"/>
      <c r="BD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</row>
    <row r="41" spans="1:76" x14ac:dyDescent="0.25">
      <c r="A41" s="176"/>
      <c r="B41" s="176"/>
      <c r="D41" s="176"/>
      <c r="E41" s="176"/>
      <c r="G41" s="176"/>
      <c r="H41" s="176"/>
      <c r="N41" s="176"/>
      <c r="O41" s="176"/>
      <c r="Q41" s="176"/>
      <c r="R41" s="176"/>
      <c r="X41" s="176"/>
      <c r="AA41" s="28"/>
      <c r="AB41" s="28"/>
      <c r="AK41" s="28"/>
      <c r="AL41" s="28"/>
      <c r="AQ41" s="176"/>
      <c r="AS41" s="176"/>
      <c r="AT41" s="176"/>
      <c r="AY41" s="176"/>
      <c r="BA41" s="176"/>
      <c r="BB41" s="176"/>
      <c r="BD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</row>
    <row r="42" spans="1:76" x14ac:dyDescent="0.25">
      <c r="A42" s="176"/>
      <c r="B42" s="176"/>
      <c r="D42" s="176"/>
      <c r="E42" s="176"/>
      <c r="G42" s="176"/>
      <c r="H42" s="176"/>
      <c r="N42" s="176"/>
      <c r="O42" s="176"/>
      <c r="Q42" s="176"/>
      <c r="R42" s="176"/>
      <c r="X42" s="176"/>
      <c r="AY42" s="176"/>
      <c r="BA42" s="176"/>
      <c r="BB42" s="176"/>
      <c r="BD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</row>
    <row r="43" spans="1:76" x14ac:dyDescent="0.25">
      <c r="A43" s="176"/>
      <c r="B43" s="176"/>
      <c r="D43" s="176"/>
      <c r="E43" s="176"/>
      <c r="G43" s="176"/>
      <c r="H43" s="176"/>
      <c r="N43" s="176"/>
      <c r="O43" s="176"/>
      <c r="Q43" s="176"/>
      <c r="R43" s="176"/>
      <c r="X43" s="176"/>
      <c r="AY43" s="176"/>
      <c r="BA43" s="176"/>
      <c r="BB43" s="176"/>
      <c r="BD43" s="176"/>
      <c r="BG43" s="176"/>
      <c r="BH43" s="176"/>
      <c r="BI43" s="176"/>
      <c r="BJ43" s="176"/>
      <c r="BK43" s="176"/>
      <c r="BL43" s="176"/>
    </row>
    <row r="44" spans="1:76" x14ac:dyDescent="0.25">
      <c r="A44" s="176"/>
      <c r="B44" s="176"/>
      <c r="D44" s="176"/>
      <c r="E44" s="176"/>
      <c r="G44" s="176"/>
      <c r="H44" s="176"/>
      <c r="N44" s="176"/>
      <c r="O44" s="176"/>
      <c r="Q44" s="176"/>
      <c r="R44" s="176"/>
      <c r="X44" s="176"/>
      <c r="AY44" s="176"/>
      <c r="BA44" s="176"/>
      <c r="BB44" s="176"/>
      <c r="BD44" s="176"/>
      <c r="BG44" s="176"/>
      <c r="BH44" s="176"/>
      <c r="BI44" s="176"/>
      <c r="BJ44" s="176"/>
      <c r="BK44" s="176"/>
      <c r="BL44" s="176"/>
    </row>
    <row r="45" spans="1:76" x14ac:dyDescent="0.25">
      <c r="A45" s="176"/>
      <c r="B45" s="176"/>
      <c r="D45" s="176"/>
      <c r="E45" s="176"/>
      <c r="G45" s="176"/>
      <c r="H45" s="176"/>
      <c r="N45" s="176"/>
      <c r="O45" s="176"/>
      <c r="Q45" s="176"/>
      <c r="R45" s="176"/>
      <c r="X45" s="176"/>
      <c r="AY45" s="176"/>
      <c r="BA45" s="176"/>
      <c r="BB45" s="176"/>
      <c r="BD45" s="176"/>
      <c r="BG45" s="176"/>
      <c r="BH45" s="176"/>
      <c r="BI45" s="176"/>
      <c r="BJ45" s="176"/>
      <c r="BK45" s="176"/>
      <c r="BL45" s="176"/>
    </row>
    <row r="46" spans="1:76" x14ac:dyDescent="0.25">
      <c r="A46" s="176"/>
      <c r="B46" s="176"/>
      <c r="D46" s="176"/>
      <c r="E46" s="176"/>
      <c r="G46" s="176"/>
      <c r="H46" s="176"/>
      <c r="N46" s="176"/>
      <c r="O46" s="176"/>
      <c r="Q46" s="176"/>
      <c r="R46" s="176"/>
      <c r="X46" s="176"/>
      <c r="AY46" s="176"/>
      <c r="BA46" s="176"/>
      <c r="BB46" s="176"/>
      <c r="BD46" s="176"/>
      <c r="BG46" s="176"/>
      <c r="BH46" s="176"/>
      <c r="BI46" s="176"/>
      <c r="BJ46" s="176"/>
      <c r="BK46" s="176"/>
      <c r="BL46" s="176"/>
    </row>
    <row r="47" spans="1:76" x14ac:dyDescent="0.25">
      <c r="A47" s="176"/>
      <c r="B47" s="176"/>
      <c r="D47" s="176"/>
      <c r="E47" s="176"/>
      <c r="G47" s="176"/>
      <c r="H47" s="176"/>
      <c r="N47" s="176"/>
      <c r="O47" s="176"/>
      <c r="Q47" s="176"/>
      <c r="R47" s="176"/>
      <c r="X47" s="176"/>
      <c r="AY47" s="176"/>
      <c r="BA47" s="176"/>
      <c r="BB47" s="176"/>
      <c r="BD47" s="176"/>
      <c r="BG47" s="176"/>
      <c r="BH47" s="176"/>
      <c r="BI47" s="176"/>
      <c r="BJ47" s="176"/>
      <c r="BK47" s="176"/>
      <c r="BL47" s="176"/>
    </row>
    <row r="48" spans="1:76" x14ac:dyDescent="0.25">
      <c r="A48" s="176"/>
      <c r="B48" s="176"/>
      <c r="D48" s="176"/>
      <c r="E48" s="176"/>
      <c r="G48" s="176"/>
      <c r="H48" s="176"/>
      <c r="N48" s="176"/>
      <c r="O48" s="176"/>
      <c r="Q48" s="176"/>
      <c r="R48" s="176"/>
      <c r="X48" s="176"/>
      <c r="AY48" s="176"/>
      <c r="BA48" s="176"/>
      <c r="BB48" s="176"/>
      <c r="BD48" s="176"/>
      <c r="BG48" s="176"/>
      <c r="BH48" s="176"/>
      <c r="BI48" s="176"/>
      <c r="BJ48" s="176"/>
      <c r="BK48" s="176"/>
      <c r="BL48" s="176"/>
    </row>
    <row r="49" spans="1:64" x14ac:dyDescent="0.25">
      <c r="A49" s="176"/>
      <c r="B49" s="176"/>
      <c r="D49" s="176"/>
      <c r="E49" s="176"/>
      <c r="G49" s="176"/>
      <c r="H49" s="176"/>
      <c r="N49" s="176"/>
      <c r="O49" s="176"/>
      <c r="Q49" s="176"/>
      <c r="R49" s="176"/>
      <c r="X49" s="176"/>
      <c r="AY49" s="176"/>
      <c r="BA49" s="176"/>
      <c r="BB49" s="176"/>
      <c r="BD49" s="176"/>
      <c r="BG49" s="176"/>
      <c r="BH49" s="176"/>
      <c r="BI49" s="176"/>
      <c r="BJ49" s="176"/>
      <c r="BK49" s="176"/>
      <c r="BL49" s="176"/>
    </row>
    <row r="50" spans="1:64" x14ac:dyDescent="0.25">
      <c r="A50" s="176"/>
      <c r="B50" s="176"/>
      <c r="D50" s="176"/>
      <c r="E50" s="176"/>
      <c r="G50" s="176"/>
      <c r="H50" s="176"/>
      <c r="N50" s="176"/>
      <c r="O50" s="176"/>
      <c r="Q50" s="176"/>
      <c r="R50" s="176"/>
      <c r="X50" s="176"/>
      <c r="AY50" s="176"/>
      <c r="BA50" s="176"/>
      <c r="BB50" s="176"/>
      <c r="BD50" s="176"/>
      <c r="BG50" s="176"/>
      <c r="BH50" s="176"/>
      <c r="BI50" s="176"/>
      <c r="BJ50" s="176"/>
      <c r="BK50" s="176"/>
      <c r="BL50" s="176"/>
    </row>
    <row r="51" spans="1:64" x14ac:dyDescent="0.25">
      <c r="A51" s="176"/>
      <c r="B51" s="176"/>
      <c r="D51" s="176"/>
      <c r="E51" s="176"/>
      <c r="G51" s="176"/>
      <c r="H51" s="176"/>
      <c r="N51" s="176"/>
      <c r="O51" s="176"/>
      <c r="Q51" s="176"/>
      <c r="R51" s="176"/>
      <c r="X51" s="176"/>
      <c r="AY51" s="176"/>
      <c r="BA51" s="176"/>
      <c r="BB51" s="176"/>
      <c r="BD51" s="176"/>
      <c r="BG51" s="176"/>
      <c r="BH51" s="176"/>
      <c r="BI51" s="176"/>
      <c r="BJ51" s="176"/>
      <c r="BK51" s="176"/>
      <c r="BL51" s="176"/>
    </row>
    <row r="52" spans="1:64" x14ac:dyDescent="0.25">
      <c r="A52" s="176"/>
      <c r="B52" s="176"/>
      <c r="D52" s="176"/>
      <c r="E52" s="176"/>
      <c r="G52" s="176"/>
      <c r="H52" s="176"/>
      <c r="N52" s="176"/>
      <c r="O52" s="176"/>
      <c r="Q52" s="176"/>
      <c r="R52" s="176"/>
      <c r="X52" s="176"/>
      <c r="AY52" s="176"/>
      <c r="BA52" s="176"/>
      <c r="BB52" s="176"/>
      <c r="BD52" s="176"/>
      <c r="BG52" s="176"/>
      <c r="BH52" s="176"/>
      <c r="BI52" s="176"/>
      <c r="BJ52" s="176"/>
      <c r="BK52" s="176"/>
      <c r="BL52" s="176"/>
    </row>
    <row r="53" spans="1:64" x14ac:dyDescent="0.25">
      <c r="A53" s="176"/>
      <c r="B53" s="176"/>
      <c r="D53" s="176"/>
      <c r="E53" s="176"/>
      <c r="G53" s="176"/>
      <c r="H53" s="176"/>
      <c r="N53" s="176"/>
      <c r="O53" s="176"/>
      <c r="Q53" s="176"/>
      <c r="R53" s="176"/>
      <c r="X53" s="176"/>
      <c r="AY53" s="176"/>
      <c r="BA53" s="176"/>
      <c r="BB53" s="176"/>
      <c r="BD53" s="176"/>
      <c r="BG53" s="176"/>
      <c r="BH53" s="176"/>
      <c r="BI53" s="176"/>
      <c r="BJ53" s="176"/>
      <c r="BK53" s="176"/>
      <c r="BL53" s="176"/>
    </row>
    <row r="54" spans="1:64" x14ac:dyDescent="0.25">
      <c r="A54" s="176"/>
      <c r="B54" s="176"/>
      <c r="D54" s="176"/>
      <c r="E54" s="176"/>
      <c r="G54" s="176"/>
      <c r="H54" s="176"/>
      <c r="N54" s="176"/>
      <c r="O54" s="176"/>
      <c r="Q54" s="176"/>
      <c r="R54" s="176"/>
      <c r="X54" s="176"/>
      <c r="AY54" s="176"/>
      <c r="BA54" s="176"/>
      <c r="BB54" s="176"/>
      <c r="BD54" s="176"/>
      <c r="BG54" s="176"/>
      <c r="BH54" s="176"/>
      <c r="BI54" s="176"/>
      <c r="BJ54" s="176"/>
      <c r="BK54" s="176"/>
      <c r="BL54" s="176"/>
    </row>
    <row r="55" spans="1:64" x14ac:dyDescent="0.25">
      <c r="A55" s="176"/>
      <c r="B55" s="176"/>
      <c r="D55" s="176"/>
      <c r="E55" s="176"/>
      <c r="G55" s="176"/>
      <c r="H55" s="176"/>
      <c r="N55" s="176"/>
      <c r="O55" s="176"/>
      <c r="Q55" s="176"/>
      <c r="R55" s="176"/>
      <c r="X55" s="176"/>
      <c r="AY55" s="176"/>
      <c r="BA55" s="176"/>
      <c r="BB55" s="176"/>
      <c r="BD55" s="176"/>
      <c r="BG55" s="176"/>
      <c r="BH55" s="176"/>
      <c r="BI55" s="176"/>
      <c r="BJ55" s="176"/>
      <c r="BK55" s="176"/>
      <c r="BL55" s="176"/>
    </row>
    <row r="56" spans="1:64" x14ac:dyDescent="0.25">
      <c r="A56" s="176"/>
      <c r="B56" s="176"/>
      <c r="D56" s="176"/>
      <c r="E56" s="176"/>
      <c r="G56" s="176"/>
      <c r="H56" s="176"/>
      <c r="N56" s="176"/>
      <c r="O56" s="176"/>
      <c r="Q56" s="176"/>
      <c r="R56" s="176"/>
      <c r="X56" s="176"/>
      <c r="AY56" s="176"/>
      <c r="BA56" s="176"/>
      <c r="BB56" s="176"/>
      <c r="BD56" s="176"/>
      <c r="BG56" s="176"/>
      <c r="BH56" s="176"/>
      <c r="BI56" s="176"/>
      <c r="BJ56" s="176"/>
      <c r="BK56" s="176"/>
      <c r="BL56" s="176"/>
    </row>
    <row r="57" spans="1:64" x14ac:dyDescent="0.25">
      <c r="A57" s="176"/>
      <c r="B57" s="176"/>
      <c r="D57" s="176"/>
      <c r="E57" s="176"/>
      <c r="G57" s="176"/>
      <c r="H57" s="176"/>
      <c r="N57" s="176"/>
      <c r="O57" s="176"/>
      <c r="Q57" s="176"/>
      <c r="R57" s="176"/>
      <c r="X57" s="176"/>
      <c r="AY57" s="176"/>
      <c r="BA57" s="176"/>
      <c r="BB57" s="176"/>
      <c r="BD57" s="176"/>
      <c r="BG57" s="176"/>
      <c r="BH57" s="176"/>
      <c r="BI57" s="176"/>
      <c r="BJ57" s="176"/>
      <c r="BK57" s="176"/>
      <c r="BL57" s="176"/>
    </row>
    <row r="58" spans="1:64" x14ac:dyDescent="0.25">
      <c r="A58" s="176"/>
      <c r="B58" s="176"/>
      <c r="D58" s="176"/>
      <c r="E58" s="176"/>
      <c r="G58" s="176"/>
      <c r="H58" s="176"/>
      <c r="N58" s="176"/>
      <c r="O58" s="176"/>
      <c r="Q58" s="176"/>
      <c r="R58" s="176"/>
      <c r="X58" s="176"/>
      <c r="AY58" s="176"/>
      <c r="BA58" s="176"/>
      <c r="BB58" s="176"/>
      <c r="BD58" s="176"/>
      <c r="BG58" s="176"/>
      <c r="BH58" s="176"/>
      <c r="BI58" s="176"/>
      <c r="BJ58" s="176"/>
      <c r="BK58" s="176"/>
      <c r="BL58" s="176"/>
    </row>
    <row r="59" spans="1:64" x14ac:dyDescent="0.25">
      <c r="A59" s="176"/>
      <c r="B59" s="176"/>
      <c r="D59" s="176"/>
      <c r="E59" s="176"/>
      <c r="G59" s="176"/>
      <c r="H59" s="176"/>
      <c r="N59" s="176"/>
      <c r="O59" s="176"/>
      <c r="Q59" s="176"/>
      <c r="R59" s="176"/>
      <c r="X59" s="176"/>
      <c r="AY59" s="176"/>
      <c r="BA59" s="176"/>
      <c r="BB59" s="176"/>
      <c r="BD59" s="176"/>
      <c r="BG59" s="176"/>
      <c r="BH59" s="176"/>
      <c r="BI59" s="176"/>
      <c r="BJ59" s="176"/>
      <c r="BK59" s="176"/>
      <c r="BL59" s="176"/>
    </row>
    <row r="60" spans="1:64" x14ac:dyDescent="0.25">
      <c r="A60" s="176"/>
      <c r="B60" s="176"/>
      <c r="D60" s="176"/>
      <c r="E60" s="176"/>
      <c r="G60" s="176"/>
      <c r="H60" s="176"/>
      <c r="N60" s="176"/>
      <c r="O60" s="176"/>
      <c r="Q60" s="176"/>
      <c r="R60" s="176"/>
      <c r="X60" s="176"/>
      <c r="AY60" s="176"/>
      <c r="BA60" s="176"/>
      <c r="BB60" s="176"/>
      <c r="BD60" s="176"/>
      <c r="BG60" s="176"/>
      <c r="BH60" s="176"/>
      <c r="BI60" s="176"/>
      <c r="BJ60" s="176"/>
      <c r="BK60" s="176"/>
      <c r="BL60" s="176"/>
    </row>
    <row r="61" spans="1:64" x14ac:dyDescent="0.25">
      <c r="A61" s="176"/>
      <c r="B61" s="176"/>
      <c r="D61" s="176"/>
      <c r="E61" s="176"/>
      <c r="G61" s="176"/>
      <c r="H61" s="176"/>
      <c r="N61" s="176"/>
      <c r="O61" s="176"/>
      <c r="Q61" s="176"/>
      <c r="R61" s="176"/>
      <c r="X61" s="176"/>
      <c r="AY61" s="176"/>
      <c r="BA61" s="176"/>
      <c r="BB61" s="176"/>
      <c r="BD61" s="176"/>
      <c r="BG61" s="176"/>
      <c r="BH61" s="176"/>
      <c r="BI61" s="176"/>
      <c r="BJ61" s="176"/>
      <c r="BK61" s="176"/>
      <c r="BL61" s="176"/>
    </row>
    <row r="62" spans="1:64" x14ac:dyDescent="0.25">
      <c r="A62" s="176"/>
      <c r="B62" s="176"/>
      <c r="D62" s="176"/>
      <c r="E62" s="176"/>
      <c r="G62" s="176"/>
      <c r="H62" s="176"/>
      <c r="N62" s="176"/>
      <c r="O62" s="176"/>
      <c r="Q62" s="176"/>
      <c r="R62" s="176"/>
      <c r="X62" s="176"/>
      <c r="AY62" s="176"/>
      <c r="BA62" s="176"/>
      <c r="BB62" s="176"/>
      <c r="BD62" s="176"/>
      <c r="BG62" s="176"/>
      <c r="BH62" s="176"/>
      <c r="BI62" s="176"/>
      <c r="BJ62" s="176"/>
      <c r="BK62" s="176"/>
      <c r="BL62" s="176"/>
    </row>
    <row r="63" spans="1:64" x14ac:dyDescent="0.25">
      <c r="A63" s="176"/>
      <c r="B63" s="176"/>
      <c r="D63" s="176"/>
      <c r="E63" s="176"/>
      <c r="G63" s="176"/>
      <c r="H63" s="176"/>
      <c r="N63" s="176"/>
      <c r="O63" s="176"/>
      <c r="Q63" s="176"/>
      <c r="R63" s="176"/>
      <c r="X63" s="176"/>
      <c r="AY63" s="176"/>
      <c r="BA63" s="176"/>
      <c r="BB63" s="176"/>
      <c r="BD63" s="176"/>
      <c r="BG63" s="176"/>
      <c r="BH63" s="176"/>
      <c r="BI63" s="176"/>
      <c r="BJ63" s="176"/>
      <c r="BK63" s="176"/>
      <c r="BL63" s="176"/>
    </row>
    <row r="64" spans="1:64" x14ac:dyDescent="0.25">
      <c r="A64" s="176"/>
      <c r="B64" s="176"/>
      <c r="D64" s="176"/>
      <c r="E64" s="176"/>
      <c r="G64" s="176"/>
      <c r="H64" s="176"/>
      <c r="N64" s="176"/>
      <c r="O64" s="176"/>
      <c r="Q64" s="176"/>
      <c r="R64" s="176"/>
      <c r="X64" s="176"/>
      <c r="AY64" s="176"/>
      <c r="BA64" s="176"/>
      <c r="BB64" s="176"/>
      <c r="BD64" s="176"/>
      <c r="BG64" s="176"/>
      <c r="BH64" s="176"/>
      <c r="BI64" s="176"/>
      <c r="BJ64" s="176"/>
      <c r="BK64" s="176"/>
      <c r="BL64" s="176"/>
    </row>
    <row r="65" spans="1:64" x14ac:dyDescent="0.25">
      <c r="A65" s="176"/>
      <c r="B65" s="176"/>
      <c r="D65" s="176"/>
      <c r="E65" s="176"/>
      <c r="G65" s="176"/>
      <c r="H65" s="176"/>
      <c r="N65" s="176"/>
      <c r="O65" s="176"/>
      <c r="Q65" s="176"/>
      <c r="R65" s="176"/>
      <c r="AY65" s="176"/>
      <c r="BA65" s="176"/>
      <c r="BB65" s="176"/>
      <c r="BD65" s="176"/>
      <c r="BG65" s="176"/>
      <c r="BH65" s="176"/>
      <c r="BI65" s="176"/>
      <c r="BJ65" s="176"/>
      <c r="BK65" s="176"/>
      <c r="BL65" s="176"/>
    </row>
    <row r="66" spans="1:64" x14ac:dyDescent="0.25">
      <c r="A66" s="176"/>
      <c r="B66" s="176"/>
      <c r="D66" s="176"/>
      <c r="E66" s="176"/>
      <c r="G66" s="176"/>
      <c r="H66" s="176"/>
      <c r="N66" s="176"/>
      <c r="O66" s="176"/>
      <c r="Q66" s="176"/>
      <c r="R66" s="176"/>
    </row>
    <row r="67" spans="1:64" x14ac:dyDescent="0.25">
      <c r="A67" s="176"/>
      <c r="B67" s="176"/>
      <c r="D67" s="176"/>
      <c r="E67" s="176"/>
      <c r="G67" s="176"/>
      <c r="H67" s="176"/>
      <c r="N67" s="176"/>
      <c r="O67" s="176"/>
      <c r="Q67" s="176"/>
      <c r="R67" s="176"/>
    </row>
    <row r="68" spans="1:64" x14ac:dyDescent="0.25">
      <c r="A68" s="176"/>
      <c r="B68" s="176"/>
      <c r="D68" s="176"/>
      <c r="E68" s="176"/>
      <c r="G68" s="176"/>
      <c r="H68" s="176"/>
      <c r="N68" s="176"/>
      <c r="O68" s="176"/>
      <c r="Q68" s="176"/>
      <c r="R68" s="176"/>
    </row>
    <row r="69" spans="1:64" x14ac:dyDescent="0.25">
      <c r="A69" s="176"/>
      <c r="B69" s="176"/>
      <c r="D69" s="176"/>
      <c r="E69" s="176"/>
      <c r="G69" s="176"/>
      <c r="H69" s="176"/>
      <c r="N69" s="176"/>
      <c r="O69" s="176"/>
      <c r="Q69" s="176"/>
      <c r="R69" s="176"/>
    </row>
    <row r="70" spans="1:64" x14ac:dyDescent="0.25">
      <c r="A70" s="176"/>
      <c r="B70" s="176"/>
      <c r="D70" s="176"/>
      <c r="E70" s="176"/>
      <c r="G70" s="176"/>
      <c r="H70" s="176"/>
      <c r="N70" s="176"/>
      <c r="O70" s="176"/>
      <c r="Q70" s="176"/>
      <c r="R70" s="176"/>
    </row>
    <row r="71" spans="1:64" x14ac:dyDescent="0.25">
      <c r="A71" s="176"/>
      <c r="B71" s="176"/>
      <c r="D71" s="176"/>
      <c r="E71" s="176"/>
      <c r="G71" s="176"/>
      <c r="H71" s="176"/>
      <c r="N71" s="176"/>
      <c r="O71" s="176"/>
      <c r="Q71" s="176"/>
      <c r="R71" s="176"/>
    </row>
    <row r="72" spans="1:64" x14ac:dyDescent="0.25">
      <c r="A72" s="176"/>
      <c r="B72" s="176"/>
      <c r="D72" s="176"/>
      <c r="E72" s="176"/>
      <c r="G72" s="176"/>
      <c r="H72" s="176"/>
      <c r="N72" s="176"/>
      <c r="O72" s="176"/>
      <c r="Q72" s="176"/>
      <c r="R72" s="176"/>
    </row>
    <row r="73" spans="1:64" x14ac:dyDescent="0.25">
      <c r="A73" s="176"/>
      <c r="B73" s="176"/>
      <c r="D73" s="176"/>
      <c r="E73" s="176"/>
      <c r="G73" s="176"/>
      <c r="H73" s="176"/>
      <c r="N73" s="176"/>
      <c r="O73" s="176"/>
      <c r="Q73" s="176"/>
      <c r="R73" s="176"/>
    </row>
    <row r="74" spans="1:64" x14ac:dyDescent="0.25">
      <c r="A74" s="176"/>
      <c r="B74" s="176"/>
      <c r="D74" s="176"/>
      <c r="E74" s="176"/>
      <c r="G74" s="176"/>
      <c r="H74" s="176"/>
      <c r="N74" s="176"/>
      <c r="O74" s="176"/>
      <c r="Q74" s="176"/>
      <c r="R74" s="176"/>
    </row>
    <row r="75" spans="1:64" x14ac:dyDescent="0.25">
      <c r="A75" s="176"/>
      <c r="B75" s="176"/>
      <c r="D75" s="176"/>
      <c r="E75" s="176"/>
      <c r="G75" s="176"/>
      <c r="H75" s="176"/>
      <c r="N75" s="176"/>
      <c r="O75" s="176"/>
      <c r="Q75" s="176"/>
      <c r="R75" s="176"/>
    </row>
    <row r="76" spans="1:64" x14ac:dyDescent="0.25">
      <c r="A76" s="176"/>
      <c r="B76" s="176"/>
      <c r="D76" s="176"/>
      <c r="E76" s="176"/>
      <c r="G76" s="176"/>
      <c r="H76" s="176"/>
      <c r="N76" s="176"/>
      <c r="O76" s="176"/>
      <c r="Q76" s="176"/>
      <c r="R76" s="176"/>
    </row>
    <row r="77" spans="1:64" x14ac:dyDescent="0.25">
      <c r="A77" s="176"/>
      <c r="B77" s="176"/>
      <c r="D77" s="176"/>
      <c r="E77" s="176"/>
      <c r="G77" s="176"/>
      <c r="H77" s="176"/>
      <c r="N77" s="176"/>
      <c r="O77" s="176"/>
      <c r="Q77" s="176"/>
      <c r="R77" s="176"/>
    </row>
    <row r="78" spans="1:64" x14ac:dyDescent="0.25">
      <c r="A78" s="176"/>
      <c r="B78" s="176"/>
      <c r="D78" s="176"/>
      <c r="E78" s="176"/>
      <c r="G78" s="176"/>
      <c r="H78" s="176"/>
      <c r="N78" s="176"/>
      <c r="O78" s="176"/>
      <c r="Q78" s="176"/>
      <c r="R78" s="176"/>
    </row>
    <row r="79" spans="1:64" x14ac:dyDescent="0.25">
      <c r="A79" s="176"/>
      <c r="B79" s="176"/>
      <c r="D79" s="176"/>
      <c r="E79" s="176"/>
      <c r="G79" s="176"/>
      <c r="H79" s="176"/>
      <c r="N79" s="176"/>
      <c r="O79" s="176"/>
      <c r="Q79" s="176"/>
      <c r="R79" s="176"/>
    </row>
    <row r="80" spans="1:64" x14ac:dyDescent="0.25">
      <c r="A80" s="176"/>
      <c r="B80" s="176"/>
      <c r="D80" s="176"/>
      <c r="E80" s="176"/>
      <c r="G80" s="176"/>
      <c r="H80" s="176"/>
      <c r="N80" s="176"/>
      <c r="O80" s="176"/>
      <c r="Q80" s="176"/>
      <c r="R80" s="176"/>
    </row>
    <row r="81" spans="1:18" x14ac:dyDescent="0.25">
      <c r="A81" s="176"/>
      <c r="B81" s="176"/>
      <c r="D81" s="176"/>
      <c r="E81" s="176"/>
      <c r="G81" s="176"/>
      <c r="H81" s="176"/>
      <c r="N81" s="176"/>
      <c r="O81" s="176"/>
      <c r="Q81" s="176"/>
      <c r="R81" s="176"/>
    </row>
  </sheetData>
  <autoFilter ref="A1:BD24"/>
  <customSheetViews>
    <customSheetView guid="{28CC27B9-3E42-479E-AC50-83F1923619EE}" scale="85" fitToPage="1" hiddenRows="1" topLeftCell="A2">
      <pane xSplit="1" topLeftCell="B1" activePane="topRight" state="frozen"/>
      <selection pane="topRight" activeCell="V32" sqref="V32"/>
      <pageMargins left="0.19685039370078741" right="0.19685039370078741" top="0.59055118110236227" bottom="0.59055118110236227" header="0.31496062992125984" footer="0.31496062992125984"/>
      <pageSetup paperSize="9" scale="58" orientation="landscape" r:id="rId1"/>
    </customSheetView>
    <customSheetView guid="{0EE0E015-E8BC-4B00-9383-A541FCE5A270}" scale="85" fitToPage="1" hiddenRows="1">
      <pane xSplit="1" topLeftCell="B1" activePane="topRight" state="frozen"/>
      <selection pane="topRight" activeCell="H16" sqref="H16"/>
      <pageMargins left="0.19685039370078741" right="0.19685039370078741" top="1.3779527559055118" bottom="1.9685039370078741" header="0.31496062992125984" footer="0.31496062992125984"/>
      <pageSetup paperSize="9" scale="3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scale="55" fitToPage="1" hiddenRows="1" topLeftCell="A3">
      <pane xSplit="1" topLeftCell="B1" activePane="topRight" state="frozen"/>
      <selection pane="topRight" activeCell="AB29" sqref="AB29:AQ42"/>
      <pageMargins left="0.19685039370078741" right="0.19685039370078741" top="1.3779527559055118" bottom="1.9685039370078741" header="0.31496062992125984" footer="0.31496062992125984"/>
      <pageSetup paperSize="9" scale="3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scale="85" fitToPage="1" hiddenRows="1">
      <pane xSplit="1" topLeftCell="B1" activePane="topRight" state="frozen"/>
      <selection pane="topRight" activeCell="C57" sqref="C57"/>
      <pageMargins left="0.19685039370078741" right="0.19685039370078741" top="1.3779527559055118" bottom="1.9685039370078741" header="0.31496062992125984" footer="0.31496062992125984"/>
      <pageSetup paperSize="9" scale="3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scale="85" fitToPage="1" hiddenRows="1">
      <pane xSplit="1" topLeftCell="B1" activePane="topRight" state="frozen"/>
      <selection pane="topRight" activeCell="AA41" sqref="AA41"/>
      <pageMargins left="0.19685039370078741" right="0.19685039370078741" top="1.3779527559055118" bottom="1.9685039370078741" header="0.31496062992125984" footer="0.31496062992125984"/>
      <pageSetup paperSize="9" scale="3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hiddenRows="1" topLeftCell="A2">
      <pane xSplit="2" ySplit="2" topLeftCell="C10" activePane="bottomRight" state="frozen"/>
      <selection pane="bottomRight" activeCell="AL33" sqref="AL33"/>
      <pageMargins left="0.19685039370078741" right="0.19685039370078741" top="1.3779527559055118" bottom="0.19685039370078741" header="0.31496062992125984" footer="0.31496062992125984"/>
      <pageSetup paperSize="9" scale="50" orientation="landscape" r:id="rId6"/>
      <headerFooter>
        <oddHeader>&amp;L&amp;G&amp;C&amp;"-,Bold"&amp;14Shenfield High School Leadership Overview: 
A2 Headline Figures&amp;R&amp;"-,Bold"&amp;14Year Group: 13
Date: January 2017</oddHeader>
      </headerFooter>
    </customSheetView>
  </customSheetViews>
  <mergeCells count="10">
    <mergeCell ref="BA2:BH2"/>
    <mergeCell ref="X26:AF26"/>
    <mergeCell ref="N26:V26"/>
    <mergeCell ref="AH2:AP2"/>
    <mergeCell ref="AH26:AO26"/>
    <mergeCell ref="D26:L26"/>
    <mergeCell ref="D2:L2"/>
    <mergeCell ref="N2:V2"/>
    <mergeCell ref="X2:AF2"/>
    <mergeCell ref="AR2:AZ2"/>
  </mergeCells>
  <pageMargins left="0.19685039370078741" right="0.19685039370078741" top="0.59055118110236227" bottom="0.59055118110236227" header="0.31496062992125984" footer="0.31496062992125984"/>
  <pageSetup paperSize="9" scale="70" orientation="landscape" r:id="rId7"/>
  <drawing r:id="rId8"/>
  <legacyDrawing r:id="rId9"/>
  <legacyDrawingHF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13" sqref="A13"/>
    </sheetView>
  </sheetViews>
  <sheetFormatPr defaultRowHeight="15" x14ac:dyDescent="0.25"/>
  <sheetData>
    <row r="1" spans="1:2" x14ac:dyDescent="0.25">
      <c r="A1" t="s">
        <v>62</v>
      </c>
      <c r="B1" t="s">
        <v>63</v>
      </c>
    </row>
    <row r="2" spans="1:2" x14ac:dyDescent="0.25">
      <c r="A2">
        <v>5</v>
      </c>
      <c r="B2" t="s">
        <v>64</v>
      </c>
    </row>
    <row r="3" spans="1:2" x14ac:dyDescent="0.25">
      <c r="A3">
        <v>8.34</v>
      </c>
      <c r="B3" t="s">
        <v>58</v>
      </c>
    </row>
    <row r="4" spans="1:2" x14ac:dyDescent="0.25">
      <c r="A4">
        <v>11.67</v>
      </c>
      <c r="B4" t="s">
        <v>65</v>
      </c>
    </row>
    <row r="5" spans="1:2" x14ac:dyDescent="0.25">
      <c r="A5">
        <v>15</v>
      </c>
      <c r="B5" t="s">
        <v>66</v>
      </c>
    </row>
    <row r="6" spans="1:2" x14ac:dyDescent="0.25">
      <c r="A6">
        <v>18.34</v>
      </c>
      <c r="B6" t="s">
        <v>40</v>
      </c>
    </row>
    <row r="7" spans="1:2" x14ac:dyDescent="0.25">
      <c r="A7">
        <v>21.67</v>
      </c>
      <c r="B7" t="s">
        <v>67</v>
      </c>
    </row>
    <row r="8" spans="1:2" x14ac:dyDescent="0.25">
      <c r="A8">
        <v>25</v>
      </c>
      <c r="B8" t="s">
        <v>68</v>
      </c>
    </row>
    <row r="9" spans="1:2" x14ac:dyDescent="0.25">
      <c r="A9">
        <v>28.34</v>
      </c>
      <c r="B9" t="s">
        <v>69</v>
      </c>
    </row>
    <row r="10" spans="1:2" x14ac:dyDescent="0.25">
      <c r="A10">
        <v>31.67</v>
      </c>
      <c r="B10" t="s">
        <v>70</v>
      </c>
    </row>
    <row r="11" spans="1:2" x14ac:dyDescent="0.25">
      <c r="A11">
        <v>35</v>
      </c>
      <c r="B11" t="s">
        <v>71</v>
      </c>
    </row>
    <row r="12" spans="1:2" x14ac:dyDescent="0.25">
      <c r="A12">
        <v>38.340000000000003</v>
      </c>
      <c r="B12" t="s">
        <v>57</v>
      </c>
    </row>
    <row r="13" spans="1:2" x14ac:dyDescent="0.25">
      <c r="A13">
        <v>41.67</v>
      </c>
      <c r="B13" t="s">
        <v>72</v>
      </c>
    </row>
    <row r="14" spans="1:2" x14ac:dyDescent="0.25">
      <c r="A14">
        <v>45</v>
      </c>
      <c r="B14" t="s">
        <v>73</v>
      </c>
    </row>
    <row r="15" spans="1:2" x14ac:dyDescent="0.25">
      <c r="A15">
        <v>48.34</v>
      </c>
      <c r="B15" t="s">
        <v>74</v>
      </c>
    </row>
    <row r="16" spans="1:2" x14ac:dyDescent="0.25">
      <c r="A16">
        <v>51.67</v>
      </c>
      <c r="B16" t="s">
        <v>75</v>
      </c>
    </row>
    <row r="17" spans="1:2" x14ac:dyDescent="0.25">
      <c r="A17">
        <v>55</v>
      </c>
      <c r="B17" t="s">
        <v>76</v>
      </c>
    </row>
    <row r="18" spans="1:2" x14ac:dyDescent="0.25">
      <c r="A18">
        <v>58.34</v>
      </c>
      <c r="B18" t="s">
        <v>56</v>
      </c>
    </row>
  </sheetData>
  <customSheetViews>
    <customSheetView guid="{28CC27B9-3E42-479E-AC50-83F1923619EE}" state="hidden">
      <selection sqref="A1:B18"/>
      <pageMargins left="0.7" right="0.7" top="0.75" bottom="0.75" header="0.3" footer="0.3"/>
    </customSheetView>
    <customSheetView guid="{0EE0E015-E8BC-4B00-9383-A541FCE5A270}" state="hidden">
      <selection sqref="A1:B18"/>
      <pageMargins left="0.7" right="0.7" top="0.75" bottom="0.75" header="0.3" footer="0.3"/>
    </customSheetView>
    <customSheetView guid="{F22162E4-4441-4AFA-9E81-79054E351D70}" state="hidden">
      <selection sqref="A1:B18"/>
      <pageMargins left="0.7" right="0.7" top="0.75" bottom="0.75" header="0.3" footer="0.3"/>
    </customSheetView>
    <customSheetView guid="{E026FF19-E99D-4ACE-BE09-C6CEE797A254}" state="hidden">
      <selection sqref="A1:B18"/>
      <pageMargins left="0.7" right="0.7" top="0.75" bottom="0.75" header="0.3" footer="0.3"/>
    </customSheetView>
    <customSheetView guid="{093AA078-7106-4A29-A6A4-AB30D3B4B42D}" state="hidden">
      <selection sqref="A1:B18"/>
      <pageMargins left="0.7" right="0.7" top="0.75" bottom="0.75" header="0.3" footer="0.3"/>
    </customSheetView>
    <customSheetView guid="{6E8A2A01-D595-45D8-B5BE-05B926EF8710}" state="hidden">
      <selection sqref="A1:B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15"/>
  <sheetViews>
    <sheetView view="pageLayout" zoomScaleNormal="100" zoomScaleSheetLayoutView="100" workbookViewId="0">
      <selection activeCell="AC5" sqref="AC5"/>
    </sheetView>
  </sheetViews>
  <sheetFormatPr defaultRowHeight="15" x14ac:dyDescent="0.25"/>
  <cols>
    <col min="1" max="1" width="26.28515625" style="28" customWidth="1"/>
    <col min="2" max="8" width="4.140625" style="65" customWidth="1"/>
    <col min="9" max="9" width="3.85546875" customWidth="1"/>
    <col min="10" max="16" width="4.140625" hidden="1" customWidth="1"/>
    <col min="17" max="17" width="3.85546875" hidden="1" customWidth="1"/>
    <col min="18" max="18" width="4.140625" style="176" hidden="1" customWidth="1"/>
    <col min="19" max="19" width="3" style="176" hidden="1" customWidth="1"/>
    <col min="20" max="24" width="4.140625" style="176" hidden="1" customWidth="1"/>
    <col min="25" max="26" width="0" hidden="1" customWidth="1"/>
  </cols>
  <sheetData>
    <row r="1" spans="1:41" s="176" customFormat="1" ht="15.75" thickBot="1" x14ac:dyDescent="0.3">
      <c r="A1" s="75"/>
      <c r="B1" s="361" t="s">
        <v>183</v>
      </c>
      <c r="C1" s="362"/>
      <c r="D1" s="362"/>
      <c r="E1" s="362"/>
      <c r="F1" s="362"/>
      <c r="G1" s="362"/>
      <c r="H1" s="363"/>
      <c r="I1" s="177"/>
      <c r="J1" s="361" t="s">
        <v>179</v>
      </c>
      <c r="K1" s="362"/>
      <c r="L1" s="362"/>
      <c r="M1" s="362"/>
      <c r="N1" s="362"/>
      <c r="O1" s="362"/>
      <c r="P1" s="363"/>
      <c r="Q1" s="177"/>
      <c r="R1" s="293"/>
      <c r="S1" s="293"/>
      <c r="T1" s="293"/>
      <c r="U1" s="293"/>
      <c r="V1" s="293"/>
      <c r="W1" s="293"/>
      <c r="X1" s="293"/>
      <c r="Y1" s="177"/>
    </row>
    <row r="2" spans="1:41" s="51" customFormat="1" ht="19.5" thickBot="1" x14ac:dyDescent="0.3">
      <c r="A2" s="60" t="s">
        <v>105</v>
      </c>
      <c r="B2" s="64" t="s">
        <v>32</v>
      </c>
      <c r="C2" s="62" t="s">
        <v>33</v>
      </c>
      <c r="D2" s="62" t="s">
        <v>34</v>
      </c>
      <c r="E2" s="62" t="s">
        <v>35</v>
      </c>
      <c r="F2" s="62" t="s">
        <v>36</v>
      </c>
      <c r="G2" s="62" t="s">
        <v>37</v>
      </c>
      <c r="H2" s="63" t="s">
        <v>38</v>
      </c>
      <c r="I2" s="177"/>
      <c r="J2" s="64" t="s">
        <v>32</v>
      </c>
      <c r="K2" s="62" t="s">
        <v>33</v>
      </c>
      <c r="L2" s="62" t="s">
        <v>34</v>
      </c>
      <c r="M2" s="62" t="s">
        <v>35</v>
      </c>
      <c r="N2" s="62" t="s">
        <v>36</v>
      </c>
      <c r="O2" s="62" t="s">
        <v>37</v>
      </c>
      <c r="P2" s="63" t="s">
        <v>38</v>
      </c>
      <c r="Q2" s="177"/>
      <c r="R2" s="320"/>
      <c r="S2" s="320"/>
      <c r="T2" s="320"/>
      <c r="U2" s="320"/>
      <c r="V2" s="320"/>
      <c r="W2" s="321"/>
      <c r="X2" s="321"/>
      <c r="Y2" s="321"/>
      <c r="Z2" s="321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41" s="51" customFormat="1" x14ac:dyDescent="0.25">
      <c r="A3" s="19" t="s">
        <v>4</v>
      </c>
      <c r="B3" s="160">
        <v>1</v>
      </c>
      <c r="C3" s="323">
        <v>1</v>
      </c>
      <c r="D3" s="94">
        <v>5</v>
      </c>
      <c r="E3" s="94" t="s">
        <v>137</v>
      </c>
      <c r="F3" s="94" t="s">
        <v>137</v>
      </c>
      <c r="G3" s="94" t="s">
        <v>137</v>
      </c>
      <c r="H3" s="159" t="s">
        <v>137</v>
      </c>
      <c r="I3" s="335">
        <f>SUM(B3:H3)</f>
        <v>7</v>
      </c>
      <c r="J3" s="200"/>
      <c r="K3" s="201"/>
      <c r="L3" s="201"/>
      <c r="M3" s="201"/>
      <c r="N3" s="201"/>
      <c r="O3" s="201"/>
      <c r="P3" s="202"/>
      <c r="Q3" s="176"/>
      <c r="R3" s="320"/>
      <c r="S3" s="320"/>
      <c r="T3" s="320"/>
      <c r="U3" s="320"/>
      <c r="V3" s="320"/>
      <c r="W3" s="321"/>
      <c r="X3" s="321"/>
      <c r="Y3" s="321"/>
      <c r="Z3" s="321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x14ac:dyDescent="0.25">
      <c r="A4" s="4" t="s">
        <v>5</v>
      </c>
      <c r="B4" s="160">
        <v>3</v>
      </c>
      <c r="C4" s="323">
        <v>3</v>
      </c>
      <c r="D4" s="94">
        <v>2</v>
      </c>
      <c r="E4" s="94">
        <v>6</v>
      </c>
      <c r="F4" s="94">
        <v>4</v>
      </c>
      <c r="G4" s="94">
        <v>3</v>
      </c>
      <c r="H4" s="159" t="s">
        <v>137</v>
      </c>
      <c r="I4" s="335">
        <f t="shared" ref="I4:I23" si="0">SUM(B4:H4)</f>
        <v>21</v>
      </c>
      <c r="J4" s="158"/>
      <c r="K4" s="94"/>
      <c r="L4" s="94"/>
      <c r="M4" s="94"/>
      <c r="N4" s="94"/>
      <c r="O4" s="94"/>
      <c r="P4" s="159"/>
      <c r="Q4" s="176"/>
      <c r="R4" s="320"/>
      <c r="S4" s="320"/>
      <c r="T4" s="320"/>
      <c r="U4" s="320"/>
      <c r="V4" s="320"/>
      <c r="W4" s="321"/>
      <c r="X4" s="321"/>
      <c r="Y4" s="321"/>
      <c r="Z4" s="321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</row>
    <row r="5" spans="1:41" x14ac:dyDescent="0.25">
      <c r="A5" s="4" t="s">
        <v>6</v>
      </c>
      <c r="B5" s="160" t="s">
        <v>137</v>
      </c>
      <c r="C5" s="323">
        <v>1</v>
      </c>
      <c r="D5" s="94">
        <v>4</v>
      </c>
      <c r="E5" s="94">
        <v>11</v>
      </c>
      <c r="F5" s="94">
        <v>18</v>
      </c>
      <c r="G5" s="94">
        <v>9</v>
      </c>
      <c r="H5" s="159">
        <v>3</v>
      </c>
      <c r="I5" s="335">
        <f t="shared" si="0"/>
        <v>46</v>
      </c>
      <c r="J5" s="158"/>
      <c r="K5" s="94"/>
      <c r="L5" s="94"/>
      <c r="M5" s="94"/>
      <c r="N5" s="94"/>
      <c r="O5" s="94"/>
      <c r="P5" s="159"/>
      <c r="Q5" s="176"/>
      <c r="R5" s="320"/>
      <c r="S5" s="320"/>
      <c r="T5" s="320"/>
      <c r="U5" s="320"/>
      <c r="V5" s="320"/>
      <c r="W5" s="321"/>
      <c r="X5" s="321"/>
      <c r="Y5" s="321"/>
      <c r="Z5" s="321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</row>
    <row r="6" spans="1:41" x14ac:dyDescent="0.25">
      <c r="A6" s="4" t="s">
        <v>7</v>
      </c>
      <c r="B6" s="160" t="s">
        <v>137</v>
      </c>
      <c r="C6" s="323">
        <v>2</v>
      </c>
      <c r="D6" s="94">
        <v>5</v>
      </c>
      <c r="E6" s="94">
        <v>6</v>
      </c>
      <c r="F6" s="94">
        <v>2</v>
      </c>
      <c r="G6" s="94">
        <v>1</v>
      </c>
      <c r="H6" s="159" t="s">
        <v>137</v>
      </c>
      <c r="I6" s="335">
        <f t="shared" si="0"/>
        <v>16</v>
      </c>
      <c r="J6" s="158"/>
      <c r="K6" s="94"/>
      <c r="L6" s="94"/>
      <c r="M6" s="94"/>
      <c r="N6" s="94"/>
      <c r="O6" s="94"/>
      <c r="P6" s="159"/>
      <c r="Q6" s="176"/>
      <c r="R6" s="320"/>
      <c r="S6" s="320"/>
      <c r="T6" s="320"/>
      <c r="U6" s="320"/>
      <c r="V6" s="320"/>
      <c r="W6" s="321"/>
      <c r="X6" s="321"/>
      <c r="Y6" s="321"/>
      <c r="Z6" s="321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</row>
    <row r="7" spans="1:41" x14ac:dyDescent="0.25">
      <c r="A7" s="97" t="s">
        <v>55</v>
      </c>
      <c r="B7" s="160" t="s">
        <v>137</v>
      </c>
      <c r="C7" s="323">
        <v>2</v>
      </c>
      <c r="D7" s="94">
        <v>9</v>
      </c>
      <c r="E7" s="94">
        <v>6</v>
      </c>
      <c r="F7" s="94">
        <v>12</v>
      </c>
      <c r="G7" s="94">
        <v>7</v>
      </c>
      <c r="H7" s="159" t="s">
        <v>137</v>
      </c>
      <c r="I7" s="335">
        <f t="shared" si="0"/>
        <v>36</v>
      </c>
      <c r="J7" s="158"/>
      <c r="K7" s="94"/>
      <c r="L7" s="94"/>
      <c r="M7" s="208"/>
      <c r="N7" s="208"/>
      <c r="O7" s="94"/>
      <c r="P7" s="159"/>
      <c r="Q7" s="176"/>
      <c r="R7" s="320"/>
      <c r="S7" s="320"/>
      <c r="T7" s="320"/>
      <c r="U7" s="320"/>
      <c r="V7" s="320"/>
      <c r="W7" s="321"/>
      <c r="X7" s="321"/>
      <c r="Y7" s="321"/>
      <c r="Z7" s="321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</row>
    <row r="8" spans="1:41" x14ac:dyDescent="0.25">
      <c r="A8" s="97" t="s">
        <v>8</v>
      </c>
      <c r="B8" s="160" t="s">
        <v>137</v>
      </c>
      <c r="C8" s="323" t="s">
        <v>137</v>
      </c>
      <c r="D8" s="94">
        <v>1</v>
      </c>
      <c r="E8" s="94">
        <v>8</v>
      </c>
      <c r="F8" s="94">
        <v>5</v>
      </c>
      <c r="G8" s="94">
        <v>1</v>
      </c>
      <c r="H8" s="159">
        <v>2</v>
      </c>
      <c r="I8" s="335">
        <f t="shared" si="0"/>
        <v>17</v>
      </c>
      <c r="J8" s="158"/>
      <c r="K8" s="94"/>
      <c r="L8" s="94"/>
      <c r="M8" s="94"/>
      <c r="N8" s="94"/>
      <c r="O8" s="94"/>
      <c r="P8" s="159"/>
      <c r="Q8" s="176"/>
      <c r="R8" s="320"/>
      <c r="S8" s="320"/>
      <c r="T8" s="320"/>
      <c r="U8" s="320"/>
      <c r="V8" s="320"/>
      <c r="W8" s="321"/>
      <c r="X8" s="321"/>
      <c r="Y8" s="321"/>
      <c r="Z8" s="321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</row>
    <row r="9" spans="1:41" x14ac:dyDescent="0.25">
      <c r="A9" s="97" t="s">
        <v>9</v>
      </c>
      <c r="B9" s="160">
        <v>1</v>
      </c>
      <c r="C9" s="323">
        <v>2</v>
      </c>
      <c r="D9" s="94">
        <v>2</v>
      </c>
      <c r="E9" s="94">
        <v>5</v>
      </c>
      <c r="F9" s="94">
        <v>2</v>
      </c>
      <c r="G9" s="94" t="s">
        <v>137</v>
      </c>
      <c r="H9" s="159" t="s">
        <v>137</v>
      </c>
      <c r="I9" s="335">
        <f t="shared" si="0"/>
        <v>12</v>
      </c>
      <c r="J9" s="158"/>
      <c r="K9" s="94"/>
      <c r="L9" s="94"/>
      <c r="M9" s="94"/>
      <c r="N9" s="94"/>
      <c r="O9" s="94"/>
      <c r="P9" s="159"/>
      <c r="Q9" s="176"/>
      <c r="R9" s="320"/>
      <c r="S9" s="320"/>
      <c r="T9" s="320"/>
      <c r="U9" s="320"/>
      <c r="V9" s="320"/>
      <c r="W9" s="321"/>
      <c r="X9" s="321"/>
      <c r="Y9" s="321"/>
      <c r="Z9" s="321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</row>
    <row r="10" spans="1:41" x14ac:dyDescent="0.25">
      <c r="A10" s="97" t="s">
        <v>16</v>
      </c>
      <c r="B10" s="160" t="s">
        <v>137</v>
      </c>
      <c r="C10" s="324">
        <v>1</v>
      </c>
      <c r="D10" s="94">
        <v>3</v>
      </c>
      <c r="E10" s="94">
        <v>3</v>
      </c>
      <c r="F10" s="94" t="s">
        <v>137</v>
      </c>
      <c r="G10" s="94" t="s">
        <v>137</v>
      </c>
      <c r="H10" s="159" t="s">
        <v>137</v>
      </c>
      <c r="I10" s="335">
        <f t="shared" si="0"/>
        <v>7</v>
      </c>
      <c r="J10" s="158"/>
      <c r="K10" s="94"/>
      <c r="L10" s="94"/>
      <c r="M10" s="94"/>
      <c r="N10" s="94"/>
      <c r="O10" s="94"/>
      <c r="P10" s="159"/>
      <c r="Q10" s="176"/>
      <c r="R10" s="322"/>
      <c r="S10" s="322"/>
      <c r="T10" s="322"/>
      <c r="U10" s="322"/>
      <c r="V10" s="322"/>
      <c r="W10" s="321"/>
      <c r="X10" s="321"/>
      <c r="Y10" s="321"/>
      <c r="Z10" s="321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</row>
    <row r="11" spans="1:41" s="176" customFormat="1" x14ac:dyDescent="0.25">
      <c r="A11" s="97" t="s">
        <v>10</v>
      </c>
      <c r="B11" s="160" t="s">
        <v>137</v>
      </c>
      <c r="C11" s="324">
        <v>2</v>
      </c>
      <c r="D11" s="94">
        <v>6</v>
      </c>
      <c r="E11" s="94">
        <v>8</v>
      </c>
      <c r="F11" s="94">
        <v>5</v>
      </c>
      <c r="G11" s="94">
        <v>4</v>
      </c>
      <c r="H11" s="159">
        <v>3</v>
      </c>
      <c r="I11" s="335">
        <f t="shared" si="0"/>
        <v>28</v>
      </c>
      <c r="J11" s="158"/>
      <c r="K11" s="94"/>
      <c r="L11" s="94"/>
      <c r="M11" s="94"/>
      <c r="N11" s="94"/>
      <c r="O11" s="94"/>
      <c r="P11" s="159"/>
      <c r="R11" s="322"/>
      <c r="S11" s="322"/>
      <c r="T11" s="322"/>
      <c r="U11" s="322"/>
      <c r="V11" s="322"/>
      <c r="W11" s="321"/>
      <c r="X11" s="321"/>
      <c r="Y11" s="321"/>
      <c r="Z11" s="321"/>
    </row>
    <row r="12" spans="1:41" x14ac:dyDescent="0.25">
      <c r="A12" s="97" t="s">
        <v>11</v>
      </c>
      <c r="B12" s="160" t="s">
        <v>137</v>
      </c>
      <c r="C12" s="324" t="s">
        <v>137</v>
      </c>
      <c r="D12" s="94">
        <v>4</v>
      </c>
      <c r="E12" s="94">
        <v>5</v>
      </c>
      <c r="F12" s="94">
        <v>7</v>
      </c>
      <c r="G12" s="94">
        <v>5</v>
      </c>
      <c r="H12" s="159">
        <v>1</v>
      </c>
      <c r="I12" s="335">
        <f t="shared" si="0"/>
        <v>22</v>
      </c>
      <c r="J12" s="158"/>
      <c r="K12" s="94"/>
      <c r="L12" s="94"/>
      <c r="M12" s="94"/>
      <c r="N12" s="94"/>
      <c r="O12" s="94"/>
      <c r="P12" s="159"/>
      <c r="Q12" s="176"/>
      <c r="R12" s="322"/>
      <c r="S12" s="322"/>
      <c r="T12" s="322"/>
      <c r="U12" s="322"/>
      <c r="V12" s="322"/>
      <c r="W12" s="321"/>
      <c r="X12" s="321"/>
      <c r="Y12" s="321"/>
      <c r="Z12" s="321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</row>
    <row r="13" spans="1:41" x14ac:dyDescent="0.25">
      <c r="A13" s="98" t="s">
        <v>19</v>
      </c>
      <c r="B13" s="160" t="s">
        <v>137</v>
      </c>
      <c r="C13" s="324">
        <v>2</v>
      </c>
      <c r="D13" s="94">
        <v>4</v>
      </c>
      <c r="E13" s="94">
        <v>1</v>
      </c>
      <c r="F13" s="94">
        <v>5</v>
      </c>
      <c r="G13" s="94">
        <v>4</v>
      </c>
      <c r="H13" s="159">
        <v>3</v>
      </c>
      <c r="I13" s="335">
        <f t="shared" si="0"/>
        <v>19</v>
      </c>
      <c r="J13" s="158"/>
      <c r="K13" s="94"/>
      <c r="L13" s="94"/>
      <c r="M13" s="94"/>
      <c r="N13" s="94"/>
      <c r="O13" s="94"/>
      <c r="P13" s="159"/>
      <c r="Q13" s="176"/>
      <c r="R13" s="322"/>
      <c r="S13" s="322"/>
      <c r="T13" s="322"/>
      <c r="U13" s="322"/>
      <c r="V13" s="322"/>
      <c r="W13" s="321"/>
      <c r="X13" s="321"/>
      <c r="Y13" s="321"/>
      <c r="Z13" s="321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</row>
    <row r="14" spans="1:41" x14ac:dyDescent="0.25">
      <c r="A14" s="97" t="s">
        <v>12</v>
      </c>
      <c r="B14" s="160" t="s">
        <v>137</v>
      </c>
      <c r="C14" s="324">
        <v>1</v>
      </c>
      <c r="D14" s="94">
        <v>3</v>
      </c>
      <c r="E14" s="94">
        <v>3</v>
      </c>
      <c r="F14" s="94">
        <v>4</v>
      </c>
      <c r="G14" s="94">
        <v>4</v>
      </c>
      <c r="H14" s="159">
        <v>5</v>
      </c>
      <c r="I14" s="335">
        <f t="shared" si="0"/>
        <v>20</v>
      </c>
      <c r="J14" s="158"/>
      <c r="K14" s="94"/>
      <c r="L14" s="94"/>
      <c r="M14" s="94"/>
      <c r="N14" s="94"/>
      <c r="O14" s="94"/>
      <c r="P14" s="159"/>
      <c r="Q14" s="176"/>
      <c r="R14" s="322"/>
      <c r="S14" s="322"/>
      <c r="T14" s="322"/>
      <c r="U14" s="322"/>
      <c r="V14" s="322"/>
      <c r="W14" s="321"/>
      <c r="X14" s="321"/>
      <c r="Y14" s="321"/>
      <c r="Z14" s="321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</row>
    <row r="15" spans="1:41" x14ac:dyDescent="0.25">
      <c r="A15" s="97" t="s">
        <v>13</v>
      </c>
      <c r="B15" s="160" t="s">
        <v>137</v>
      </c>
      <c r="C15" s="324">
        <v>6</v>
      </c>
      <c r="D15" s="94">
        <v>4</v>
      </c>
      <c r="E15" s="94">
        <v>10</v>
      </c>
      <c r="F15" s="94">
        <v>8</v>
      </c>
      <c r="G15" s="94">
        <v>2</v>
      </c>
      <c r="H15" s="159">
        <v>2</v>
      </c>
      <c r="I15" s="335">
        <f t="shared" si="0"/>
        <v>32</v>
      </c>
      <c r="J15" s="158"/>
      <c r="K15" s="94"/>
      <c r="L15" s="94"/>
      <c r="M15" s="94"/>
      <c r="N15" s="94"/>
      <c r="O15" s="94"/>
      <c r="P15" s="159"/>
      <c r="Q15" s="176"/>
      <c r="R15" s="322"/>
      <c r="S15" s="322"/>
      <c r="T15" s="322"/>
      <c r="U15" s="322"/>
      <c r="V15" s="322"/>
      <c r="W15" s="321"/>
      <c r="X15" s="321"/>
      <c r="Y15" s="321"/>
      <c r="Z15" s="321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</row>
    <row r="16" spans="1:41" x14ac:dyDescent="0.25">
      <c r="A16" s="97" t="s">
        <v>50</v>
      </c>
      <c r="B16" s="160" t="s">
        <v>137</v>
      </c>
      <c r="C16" s="324" t="s">
        <v>137</v>
      </c>
      <c r="D16" s="94">
        <v>1</v>
      </c>
      <c r="E16" s="94" t="s">
        <v>137</v>
      </c>
      <c r="F16" s="94">
        <v>3</v>
      </c>
      <c r="G16" s="94" t="s">
        <v>137</v>
      </c>
      <c r="H16" s="159" t="s">
        <v>137</v>
      </c>
      <c r="I16" s="335">
        <f t="shared" si="0"/>
        <v>4</v>
      </c>
      <c r="J16" s="158"/>
      <c r="K16" s="94"/>
      <c r="L16" s="94"/>
      <c r="M16" s="94"/>
      <c r="N16" s="94"/>
      <c r="O16" s="94"/>
      <c r="P16" s="159"/>
      <c r="Q16" s="176"/>
      <c r="R16" s="322"/>
      <c r="S16" s="322"/>
      <c r="T16" s="322"/>
      <c r="U16" s="322"/>
      <c r="V16" s="322"/>
      <c r="W16" s="321"/>
      <c r="X16" s="321"/>
      <c r="Y16" s="321"/>
      <c r="Z16" s="321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</row>
    <row r="17" spans="1:41" s="176" customFormat="1" x14ac:dyDescent="0.25">
      <c r="A17" s="97" t="s">
        <v>186</v>
      </c>
      <c r="B17" s="160">
        <v>1</v>
      </c>
      <c r="C17" s="324">
        <v>2</v>
      </c>
      <c r="D17" s="94">
        <v>1</v>
      </c>
      <c r="E17" s="94">
        <v>2</v>
      </c>
      <c r="F17" s="94">
        <v>2</v>
      </c>
      <c r="G17" s="94">
        <v>1</v>
      </c>
      <c r="H17" s="159" t="s">
        <v>137</v>
      </c>
      <c r="I17" s="335">
        <f t="shared" si="0"/>
        <v>9</v>
      </c>
      <c r="J17" s="158"/>
      <c r="K17" s="94"/>
      <c r="L17" s="94"/>
      <c r="M17" s="94"/>
      <c r="N17" s="94"/>
      <c r="O17" s="94"/>
      <c r="P17" s="159"/>
      <c r="R17" s="322"/>
      <c r="S17" s="322"/>
      <c r="T17" s="322"/>
      <c r="U17" s="322"/>
      <c r="V17" s="322"/>
      <c r="W17" s="321"/>
      <c r="X17" s="321"/>
      <c r="Y17" s="321"/>
      <c r="Z17" s="321"/>
    </row>
    <row r="18" spans="1:41" x14ac:dyDescent="0.25">
      <c r="A18" s="97" t="s">
        <v>100</v>
      </c>
      <c r="B18" s="160">
        <v>2</v>
      </c>
      <c r="C18" s="324">
        <v>3</v>
      </c>
      <c r="D18" s="94">
        <v>3</v>
      </c>
      <c r="E18" s="94">
        <v>16</v>
      </c>
      <c r="F18" s="94">
        <v>3</v>
      </c>
      <c r="G18" s="94">
        <v>1</v>
      </c>
      <c r="H18" s="159" t="s">
        <v>137</v>
      </c>
      <c r="I18" s="335">
        <f t="shared" si="0"/>
        <v>28</v>
      </c>
      <c r="J18" s="158"/>
      <c r="K18" s="94"/>
      <c r="L18" s="94"/>
      <c r="M18" s="94"/>
      <c r="N18" s="94"/>
      <c r="O18" s="94"/>
      <c r="P18" s="159"/>
      <c r="Q18" s="176"/>
      <c r="R18" s="322"/>
      <c r="S18" s="322"/>
      <c r="T18" s="322"/>
      <c r="U18" s="322"/>
      <c r="V18" s="322"/>
      <c r="W18" s="321"/>
      <c r="X18" s="321"/>
      <c r="Y18" s="321"/>
      <c r="Z18" s="321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</row>
    <row r="19" spans="1:41" x14ac:dyDescent="0.25">
      <c r="A19" s="97" t="s">
        <v>14</v>
      </c>
      <c r="B19" s="160" t="s">
        <v>137</v>
      </c>
      <c r="C19" s="324">
        <v>1</v>
      </c>
      <c r="D19" s="94">
        <v>2</v>
      </c>
      <c r="E19" s="94">
        <v>2</v>
      </c>
      <c r="F19" s="94" t="s">
        <v>137</v>
      </c>
      <c r="G19" s="94">
        <v>2</v>
      </c>
      <c r="H19" s="159" t="s">
        <v>137</v>
      </c>
      <c r="I19" s="335">
        <f t="shared" si="0"/>
        <v>7</v>
      </c>
      <c r="J19" s="158"/>
      <c r="K19" s="94"/>
      <c r="L19" s="94"/>
      <c r="M19" s="94"/>
      <c r="N19" s="94"/>
      <c r="O19" s="94"/>
      <c r="P19" s="159"/>
      <c r="Q19" s="176"/>
      <c r="R19" s="322"/>
      <c r="S19" s="322"/>
      <c r="T19" s="322"/>
      <c r="U19" s="322"/>
      <c r="V19" s="322"/>
      <c r="W19" s="321"/>
      <c r="X19" s="321"/>
      <c r="Y19" s="321"/>
      <c r="Z19" s="321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</row>
    <row r="20" spans="1:41" x14ac:dyDescent="0.25">
      <c r="A20" s="4" t="s">
        <v>17</v>
      </c>
      <c r="B20" s="160">
        <v>5</v>
      </c>
      <c r="C20" s="324">
        <v>2</v>
      </c>
      <c r="D20" s="94">
        <v>3</v>
      </c>
      <c r="E20" s="94">
        <v>4</v>
      </c>
      <c r="F20" s="94">
        <v>6</v>
      </c>
      <c r="G20" s="94">
        <v>1</v>
      </c>
      <c r="H20" s="159">
        <v>3</v>
      </c>
      <c r="I20" s="335">
        <f t="shared" si="0"/>
        <v>24</v>
      </c>
      <c r="J20" s="158"/>
      <c r="K20" s="94"/>
      <c r="L20" s="94"/>
      <c r="M20" s="94"/>
      <c r="N20" s="94"/>
      <c r="O20" s="94"/>
      <c r="P20" s="159"/>
      <c r="Q20" s="176"/>
      <c r="R20" s="322"/>
      <c r="S20" s="322"/>
      <c r="T20" s="322"/>
      <c r="U20" s="322"/>
      <c r="V20" s="322"/>
      <c r="W20" s="321"/>
      <c r="X20" s="321"/>
      <c r="Y20" s="321"/>
      <c r="Z20" s="321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</row>
    <row r="21" spans="1:41" x14ac:dyDescent="0.25">
      <c r="A21" s="4" t="s">
        <v>18</v>
      </c>
      <c r="B21" s="160">
        <v>4</v>
      </c>
      <c r="C21" s="324">
        <v>3</v>
      </c>
      <c r="D21" s="94">
        <v>15</v>
      </c>
      <c r="E21" s="94">
        <v>13</v>
      </c>
      <c r="F21" s="94">
        <v>10</v>
      </c>
      <c r="G21" s="94">
        <v>3</v>
      </c>
      <c r="H21" s="159">
        <v>2</v>
      </c>
      <c r="I21" s="335">
        <f t="shared" si="0"/>
        <v>50</v>
      </c>
      <c r="J21" s="158"/>
      <c r="K21" s="94"/>
      <c r="L21" s="94"/>
      <c r="M21" s="94"/>
      <c r="N21" s="94"/>
      <c r="O21" s="94"/>
      <c r="P21" s="159"/>
      <c r="Q21" s="176"/>
      <c r="R21" s="322"/>
      <c r="S21" s="322"/>
      <c r="T21" s="322"/>
      <c r="U21" s="322"/>
      <c r="V21" s="322"/>
      <c r="W21" s="321"/>
      <c r="X21" s="321"/>
      <c r="Y21" s="321"/>
      <c r="Z21" s="321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</row>
    <row r="22" spans="1:41" x14ac:dyDescent="0.25">
      <c r="A22" s="88" t="s">
        <v>107</v>
      </c>
      <c r="B22" s="160" t="s">
        <v>137</v>
      </c>
      <c r="C22" s="324" t="s">
        <v>137</v>
      </c>
      <c r="D22" s="94">
        <v>1</v>
      </c>
      <c r="E22" s="94">
        <v>2</v>
      </c>
      <c r="F22" s="94">
        <v>1</v>
      </c>
      <c r="G22" s="94" t="s">
        <v>137</v>
      </c>
      <c r="H22" s="159" t="s">
        <v>137</v>
      </c>
      <c r="I22" s="335">
        <f t="shared" si="0"/>
        <v>4</v>
      </c>
      <c r="J22" s="158"/>
      <c r="K22" s="94"/>
      <c r="L22" s="94"/>
      <c r="M22" s="94"/>
      <c r="N22" s="94"/>
      <c r="O22" s="94"/>
      <c r="P22" s="159"/>
      <c r="Q22" s="176"/>
      <c r="R22" s="322"/>
      <c r="S22" s="322"/>
      <c r="T22" s="322"/>
      <c r="U22" s="322"/>
      <c r="V22" s="322"/>
      <c r="W22" s="321"/>
      <c r="X22" s="321"/>
      <c r="Y22" s="321"/>
      <c r="Z22" s="321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</row>
    <row r="23" spans="1:41" s="28" customFormat="1" ht="15.75" thickBot="1" x14ac:dyDescent="0.3">
      <c r="A23" s="34" t="s">
        <v>101</v>
      </c>
      <c r="B23" s="39">
        <v>1</v>
      </c>
      <c r="C23" s="325">
        <v>1</v>
      </c>
      <c r="D23" s="16">
        <v>3</v>
      </c>
      <c r="E23" s="16" t="s">
        <v>137</v>
      </c>
      <c r="F23" s="16">
        <v>2</v>
      </c>
      <c r="G23" s="16" t="s">
        <v>137</v>
      </c>
      <c r="H23" s="5" t="s">
        <v>137</v>
      </c>
      <c r="I23" s="335">
        <f t="shared" si="0"/>
        <v>7</v>
      </c>
      <c r="J23" s="35"/>
      <c r="K23" s="16"/>
      <c r="L23" s="16"/>
      <c r="M23" s="16"/>
      <c r="N23" s="16"/>
      <c r="O23" s="16"/>
      <c r="P23" s="5"/>
      <c r="Q23" s="176"/>
      <c r="R23" s="322"/>
      <c r="S23" s="322"/>
      <c r="T23" s="322"/>
      <c r="U23" s="322"/>
      <c r="V23" s="322"/>
      <c r="W23" s="321"/>
      <c r="X23" s="321"/>
      <c r="Y23" s="321"/>
      <c r="Z23" s="321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</row>
    <row r="24" spans="1:41" x14ac:dyDescent="0.25">
      <c r="A24" s="178"/>
      <c r="B24" s="65">
        <f t="shared" ref="B24:H24" si="1">SUM(B3:B23)</f>
        <v>18</v>
      </c>
      <c r="C24" s="65">
        <f t="shared" si="1"/>
        <v>35</v>
      </c>
      <c r="D24" s="65">
        <f t="shared" si="1"/>
        <v>81</v>
      </c>
      <c r="E24" s="65">
        <f t="shared" si="1"/>
        <v>111</v>
      </c>
      <c r="F24" s="65">
        <f t="shared" si="1"/>
        <v>99</v>
      </c>
      <c r="G24" s="65">
        <f t="shared" si="1"/>
        <v>48</v>
      </c>
      <c r="H24" s="65">
        <f t="shared" si="1"/>
        <v>24</v>
      </c>
      <c r="I24" s="178"/>
      <c r="J24" s="65">
        <f t="shared" ref="J24:P24" si="2">SUM(J3:J23)</f>
        <v>0</v>
      </c>
      <c r="K24" s="65">
        <f t="shared" si="2"/>
        <v>0</v>
      </c>
      <c r="L24" s="65">
        <f t="shared" si="2"/>
        <v>0</v>
      </c>
      <c r="M24" s="65">
        <f t="shared" si="2"/>
        <v>0</v>
      </c>
      <c r="N24" s="65">
        <f t="shared" si="2"/>
        <v>0</v>
      </c>
      <c r="O24" s="65">
        <f t="shared" si="2"/>
        <v>0</v>
      </c>
      <c r="P24" s="65">
        <f t="shared" si="2"/>
        <v>0</v>
      </c>
      <c r="Q24" s="178"/>
      <c r="R24" s="292"/>
      <c r="S24" s="292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</row>
    <row r="25" spans="1:41" s="176" customFormat="1" ht="15.75" thickBot="1" x14ac:dyDescent="0.3">
      <c r="A25" s="178"/>
      <c r="B25" s="65"/>
      <c r="C25" s="65"/>
      <c r="D25" s="65"/>
      <c r="E25" s="65"/>
      <c r="F25" s="65"/>
      <c r="G25" s="65"/>
      <c r="H25" s="65"/>
      <c r="I25" s="178"/>
      <c r="J25" s="65"/>
      <c r="K25" s="65"/>
      <c r="L25" s="65"/>
      <c r="M25" s="65"/>
      <c r="N25" s="65"/>
      <c r="O25" s="65"/>
      <c r="P25" s="65"/>
      <c r="Q25" s="178"/>
      <c r="R25" s="292"/>
      <c r="S25" s="292"/>
    </row>
    <row r="26" spans="1:41" s="176" customFormat="1" ht="15.75" thickBot="1" x14ac:dyDescent="0.3">
      <c r="A26" s="75"/>
      <c r="B26" s="364" t="s">
        <v>178</v>
      </c>
      <c r="C26" s="365"/>
      <c r="D26" s="365"/>
      <c r="E26" s="365"/>
      <c r="F26" s="365"/>
      <c r="G26" s="365"/>
      <c r="H26" s="366"/>
      <c r="I26" s="177"/>
      <c r="J26" s="364" t="s">
        <v>179</v>
      </c>
      <c r="K26" s="365"/>
      <c r="L26" s="365"/>
      <c r="M26" s="365"/>
      <c r="N26" s="365"/>
      <c r="O26" s="365"/>
      <c r="P26" s="366"/>
      <c r="Q26" s="178"/>
      <c r="R26" s="292"/>
      <c r="S26" s="292"/>
    </row>
    <row r="27" spans="1:41" s="176" customFormat="1" ht="19.5" thickBot="1" x14ac:dyDescent="0.3">
      <c r="A27" s="273" t="s">
        <v>95</v>
      </c>
      <c r="B27" s="85" t="s">
        <v>39</v>
      </c>
      <c r="C27" s="86" t="s">
        <v>40</v>
      </c>
      <c r="D27" s="86" t="s">
        <v>41</v>
      </c>
      <c r="E27" s="86" t="s">
        <v>42</v>
      </c>
      <c r="F27" s="86" t="s">
        <v>43</v>
      </c>
      <c r="G27" s="83"/>
      <c r="H27" s="84"/>
      <c r="J27" s="85" t="s">
        <v>39</v>
      </c>
      <c r="K27" s="86" t="s">
        <v>40</v>
      </c>
      <c r="L27" s="86" t="s">
        <v>41</v>
      </c>
      <c r="M27" s="86" t="s">
        <v>42</v>
      </c>
      <c r="N27" s="86" t="s">
        <v>43</v>
      </c>
      <c r="O27" s="83"/>
      <c r="P27" s="84"/>
      <c r="Q27" s="178"/>
      <c r="R27" s="292"/>
      <c r="S27" s="292"/>
    </row>
    <row r="28" spans="1:41" s="176" customFormat="1" x14ac:dyDescent="0.25">
      <c r="A28" s="103" t="s">
        <v>109</v>
      </c>
      <c r="B28" s="68">
        <v>9</v>
      </c>
      <c r="C28" s="66">
        <v>35</v>
      </c>
      <c r="D28" s="66">
        <v>7</v>
      </c>
      <c r="E28" s="66">
        <v>0</v>
      </c>
      <c r="F28" s="66">
        <v>0</v>
      </c>
      <c r="G28" s="76"/>
      <c r="H28" s="77"/>
      <c r="J28" s="68"/>
      <c r="K28" s="66"/>
      <c r="L28" s="66"/>
      <c r="M28" s="66"/>
      <c r="N28" s="66"/>
      <c r="O28" s="76"/>
      <c r="P28" s="77"/>
      <c r="Q28" s="178"/>
      <c r="R28" s="292"/>
      <c r="S28" s="292"/>
    </row>
    <row r="29" spans="1:41" s="176" customFormat="1" x14ac:dyDescent="0.25">
      <c r="A29" s="104" t="s">
        <v>97</v>
      </c>
      <c r="B29" s="179">
        <v>7</v>
      </c>
      <c r="C29" s="180">
        <v>6</v>
      </c>
      <c r="D29" s="180">
        <v>5</v>
      </c>
      <c r="E29" s="180">
        <v>3</v>
      </c>
      <c r="F29" s="180">
        <v>0</v>
      </c>
      <c r="G29" s="181"/>
      <c r="H29" s="182"/>
      <c r="J29" s="179"/>
      <c r="K29" s="180"/>
      <c r="L29" s="180"/>
      <c r="M29" s="180"/>
      <c r="N29" s="180"/>
      <c r="O29" s="181"/>
      <c r="P29" s="182"/>
      <c r="Q29" s="178"/>
      <c r="R29" s="292"/>
      <c r="S29" s="292"/>
    </row>
    <row r="30" spans="1:41" s="176" customFormat="1" x14ac:dyDescent="0.25">
      <c r="A30" s="104" t="s">
        <v>99</v>
      </c>
      <c r="B30" s="179">
        <v>23</v>
      </c>
      <c r="C30" s="180">
        <v>40</v>
      </c>
      <c r="D30" s="180">
        <v>11</v>
      </c>
      <c r="E30" s="180">
        <v>1</v>
      </c>
      <c r="F30" s="180">
        <v>0</v>
      </c>
      <c r="G30" s="181"/>
      <c r="H30" s="182"/>
      <c r="J30" s="179"/>
      <c r="K30" s="180"/>
      <c r="L30" s="180"/>
      <c r="M30" s="180"/>
      <c r="N30" s="180"/>
      <c r="O30" s="181"/>
      <c r="P30" s="182"/>
      <c r="Q30" s="178"/>
      <c r="R30" s="292"/>
      <c r="S30" s="292"/>
    </row>
    <row r="31" spans="1:41" s="176" customFormat="1" x14ac:dyDescent="0.25">
      <c r="A31" s="104" t="s">
        <v>98</v>
      </c>
      <c r="B31" s="179">
        <v>0</v>
      </c>
      <c r="C31" s="180">
        <v>5</v>
      </c>
      <c r="D31" s="180">
        <v>0</v>
      </c>
      <c r="E31" s="180">
        <v>0</v>
      </c>
      <c r="F31" s="180">
        <v>0</v>
      </c>
      <c r="G31" s="181"/>
      <c r="H31" s="182"/>
      <c r="J31" s="179"/>
      <c r="K31" s="180"/>
      <c r="L31" s="180"/>
      <c r="M31" s="180"/>
      <c r="N31" s="180"/>
      <c r="O31" s="181"/>
      <c r="P31" s="182"/>
      <c r="Q31" s="178"/>
      <c r="R31" s="292"/>
      <c r="S31" s="292"/>
    </row>
    <row r="32" spans="1:41" s="176" customFormat="1" x14ac:dyDescent="0.25">
      <c r="A32" s="104" t="s">
        <v>123</v>
      </c>
      <c r="B32" s="179">
        <v>0</v>
      </c>
      <c r="C32" s="180">
        <v>0</v>
      </c>
      <c r="D32" s="180">
        <v>0</v>
      </c>
      <c r="E32" s="180">
        <v>3</v>
      </c>
      <c r="F32" s="180">
        <v>0</v>
      </c>
      <c r="G32" s="181"/>
      <c r="H32" s="182"/>
      <c r="J32" s="179"/>
      <c r="K32" s="180"/>
      <c r="L32" s="180"/>
      <c r="M32" s="180"/>
      <c r="N32" s="180"/>
      <c r="O32" s="181"/>
      <c r="P32" s="182"/>
      <c r="Q32" s="178"/>
      <c r="R32" s="292"/>
      <c r="S32" s="292"/>
    </row>
    <row r="33" spans="1:41" s="176" customFormat="1" x14ac:dyDescent="0.25">
      <c r="A33" s="104" t="s">
        <v>53</v>
      </c>
      <c r="B33" s="89">
        <v>1</v>
      </c>
      <c r="C33" s="90">
        <v>4</v>
      </c>
      <c r="D33" s="90">
        <v>3</v>
      </c>
      <c r="E33" s="90">
        <v>0</v>
      </c>
      <c r="F33" s="90">
        <v>0</v>
      </c>
      <c r="G33" s="92"/>
      <c r="H33" s="93"/>
      <c r="J33" s="89"/>
      <c r="K33" s="90"/>
      <c r="L33" s="90"/>
      <c r="M33" s="90"/>
      <c r="N33" s="90"/>
      <c r="O33" s="92"/>
      <c r="P33" s="93"/>
      <c r="Q33" s="178"/>
      <c r="R33" s="292"/>
      <c r="S33" s="292"/>
    </row>
    <row r="34" spans="1:41" s="176" customFormat="1" hidden="1" x14ac:dyDescent="0.25">
      <c r="A34" s="347" t="s">
        <v>94</v>
      </c>
      <c r="B34" s="349"/>
      <c r="C34" s="350"/>
      <c r="D34" s="350"/>
      <c r="E34" s="350"/>
      <c r="F34" s="350"/>
      <c r="G34" s="92"/>
      <c r="H34" s="93"/>
      <c r="J34" s="89"/>
      <c r="K34" s="90"/>
      <c r="L34" s="90"/>
      <c r="M34" s="90"/>
      <c r="N34" s="90"/>
      <c r="O34" s="92"/>
      <c r="P34" s="93"/>
      <c r="Q34" s="178"/>
      <c r="R34" s="292"/>
      <c r="S34" s="292"/>
    </row>
    <row r="35" spans="1:41" s="176" customFormat="1" hidden="1" x14ac:dyDescent="0.25">
      <c r="A35" s="315" t="s">
        <v>150</v>
      </c>
      <c r="B35" s="349"/>
      <c r="C35" s="350"/>
      <c r="D35" s="350"/>
      <c r="E35" s="350"/>
      <c r="F35" s="350"/>
      <c r="G35" s="92"/>
      <c r="H35" s="93"/>
      <c r="J35" s="89"/>
      <c r="K35" s="90"/>
      <c r="L35" s="90"/>
      <c r="M35" s="90"/>
      <c r="N35" s="90"/>
      <c r="O35" s="92"/>
      <c r="P35" s="93"/>
      <c r="Q35" s="178"/>
      <c r="R35" s="292"/>
      <c r="S35" s="292"/>
    </row>
    <row r="36" spans="1:41" s="176" customFormat="1" hidden="1" x14ac:dyDescent="0.25">
      <c r="A36" s="315" t="s">
        <v>156</v>
      </c>
      <c r="B36" s="349"/>
      <c r="C36" s="350"/>
      <c r="D36" s="350"/>
      <c r="E36" s="350"/>
      <c r="F36" s="350"/>
      <c r="G36" s="92"/>
      <c r="H36" s="93"/>
      <c r="J36" s="89"/>
      <c r="K36" s="90"/>
      <c r="L36" s="90"/>
      <c r="M36" s="90"/>
      <c r="N36" s="90"/>
      <c r="O36" s="92"/>
      <c r="P36" s="93"/>
      <c r="Q36" s="178"/>
      <c r="R36" s="292"/>
      <c r="S36" s="292"/>
    </row>
    <row r="37" spans="1:41" s="176" customFormat="1" hidden="1" x14ac:dyDescent="0.25">
      <c r="A37" s="315" t="s">
        <v>157</v>
      </c>
      <c r="B37" s="349"/>
      <c r="C37" s="350"/>
      <c r="D37" s="350"/>
      <c r="E37" s="350"/>
      <c r="F37" s="350"/>
      <c r="G37" s="92"/>
      <c r="H37" s="93"/>
      <c r="J37" s="89"/>
      <c r="K37" s="90"/>
      <c r="L37" s="90"/>
      <c r="M37" s="90"/>
      <c r="N37" s="90"/>
      <c r="O37" s="92"/>
      <c r="P37" s="93"/>
      <c r="Q37" s="178"/>
      <c r="R37" s="292"/>
      <c r="S37" s="292"/>
    </row>
    <row r="38" spans="1:41" s="176" customFormat="1" hidden="1" x14ac:dyDescent="0.25">
      <c r="A38" s="315" t="s">
        <v>158</v>
      </c>
      <c r="B38" s="349"/>
      <c r="C38" s="350"/>
      <c r="D38" s="350"/>
      <c r="E38" s="350"/>
      <c r="F38" s="350"/>
      <c r="G38" s="92"/>
      <c r="H38" s="93"/>
      <c r="J38" s="89"/>
      <c r="K38" s="90"/>
      <c r="L38" s="90"/>
      <c r="M38" s="90"/>
      <c r="N38" s="90"/>
      <c r="O38" s="92"/>
      <c r="P38" s="93"/>
      <c r="Q38" s="178"/>
      <c r="R38" s="292"/>
      <c r="S38" s="292"/>
      <c r="T38" s="292"/>
      <c r="U38" s="292"/>
      <c r="V38" s="292"/>
      <c r="W38" s="292"/>
      <c r="X38" s="292"/>
      <c r="Y38" s="178"/>
    </row>
    <row r="39" spans="1:41" s="176" customFormat="1" hidden="1" x14ac:dyDescent="0.25">
      <c r="A39" s="315" t="s">
        <v>151</v>
      </c>
      <c r="B39" s="349"/>
      <c r="C39" s="350"/>
      <c r="D39" s="350"/>
      <c r="E39" s="350"/>
      <c r="F39" s="350"/>
      <c r="G39" s="92"/>
      <c r="H39" s="93"/>
      <c r="J39" s="89"/>
      <c r="K39" s="90"/>
      <c r="L39" s="90"/>
      <c r="M39" s="90"/>
      <c r="N39" s="90"/>
      <c r="O39" s="92"/>
      <c r="P39" s="93"/>
      <c r="Q39" s="178"/>
      <c r="R39" s="292"/>
      <c r="S39" s="292"/>
      <c r="T39" s="292"/>
      <c r="U39" s="292"/>
      <c r="V39" s="292"/>
      <c r="W39" s="292"/>
      <c r="X39" s="292"/>
      <c r="Y39" s="178"/>
    </row>
    <row r="40" spans="1:41" s="176" customFormat="1" ht="15.75" hidden="1" thickBot="1" x14ac:dyDescent="0.3">
      <c r="A40" s="348" t="s">
        <v>110</v>
      </c>
      <c r="B40" s="351"/>
      <c r="C40" s="352"/>
      <c r="D40" s="352"/>
      <c r="E40" s="352"/>
      <c r="F40" s="352"/>
      <c r="G40" s="72"/>
      <c r="H40" s="78"/>
      <c r="I40" s="178"/>
      <c r="J40" s="153"/>
      <c r="K40" s="154"/>
      <c r="L40" s="154"/>
      <c r="M40" s="154"/>
      <c r="N40" s="154"/>
      <c r="O40" s="72"/>
      <c r="P40" s="78"/>
      <c r="Q40" s="178"/>
      <c r="R40" s="292"/>
      <c r="S40" s="292"/>
      <c r="T40" s="292"/>
      <c r="U40" s="292"/>
      <c r="V40" s="292"/>
      <c r="W40" s="292"/>
      <c r="X40" s="292"/>
      <c r="Y40" s="178"/>
    </row>
    <row r="41" spans="1:41" s="176" customFormat="1" x14ac:dyDescent="0.25">
      <c r="A41" s="178"/>
      <c r="B41" s="65">
        <f>SUM(B28:B40)</f>
        <v>40</v>
      </c>
      <c r="C41" s="65">
        <f>SUM(C28:C40)</f>
        <v>90</v>
      </c>
      <c r="D41" s="65">
        <f>SUM(D28:D40)</f>
        <v>26</v>
      </c>
      <c r="E41" s="65">
        <f>SUM(E28:E40)</f>
        <v>7</v>
      </c>
      <c r="F41" s="65">
        <f>SUM(F28:F40)</f>
        <v>0</v>
      </c>
      <c r="G41" s="65"/>
      <c r="H41" s="65"/>
      <c r="J41" s="65">
        <f>SUM(J28:J40)</f>
        <v>0</v>
      </c>
      <c r="K41" s="65">
        <f>SUM(K28:K40)</f>
        <v>0</v>
      </c>
      <c r="L41" s="65">
        <f>SUM(L28:L40)</f>
        <v>0</v>
      </c>
      <c r="M41" s="65">
        <f>SUM(M28:M40)</f>
        <v>0</v>
      </c>
      <c r="N41" s="65">
        <f>SUM(N28:N40)</f>
        <v>0</v>
      </c>
      <c r="O41" s="65"/>
      <c r="P41" s="65"/>
      <c r="Q41" s="178"/>
      <c r="R41" s="292"/>
      <c r="S41" s="292"/>
      <c r="T41" s="292"/>
      <c r="U41" s="292"/>
      <c r="V41" s="292"/>
      <c r="W41" s="292"/>
      <c r="X41" s="292"/>
      <c r="Y41" s="178"/>
    </row>
    <row r="42" spans="1:41" s="61" customFormat="1" ht="15.75" hidden="1" thickBot="1" x14ac:dyDescent="0.3">
      <c r="A42" s="176"/>
      <c r="B42" s="65"/>
      <c r="C42" s="65"/>
      <c r="D42" s="65"/>
      <c r="E42" s="65"/>
      <c r="F42" s="65"/>
      <c r="G42" s="65"/>
      <c r="H42" s="65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</row>
    <row r="43" spans="1:41" s="28" customFormat="1" ht="15.75" hidden="1" thickBot="1" x14ac:dyDescent="0.3">
      <c r="A43" s="75"/>
      <c r="B43" s="361" t="s">
        <v>127</v>
      </c>
      <c r="C43" s="362"/>
      <c r="D43" s="362"/>
      <c r="E43" s="362"/>
      <c r="F43" s="362"/>
      <c r="G43" s="362"/>
      <c r="H43" s="363"/>
      <c r="I43" s="177"/>
      <c r="J43" s="361" t="s">
        <v>147</v>
      </c>
      <c r="K43" s="362"/>
      <c r="L43" s="362"/>
      <c r="M43" s="362"/>
      <c r="N43" s="362"/>
      <c r="O43" s="362"/>
      <c r="P43" s="363"/>
      <c r="Q43" s="177"/>
      <c r="R43" s="361" t="s">
        <v>143</v>
      </c>
      <c r="S43" s="362"/>
      <c r="T43" s="362"/>
      <c r="U43" s="362"/>
      <c r="V43" s="362"/>
      <c r="W43" s="362"/>
      <c r="X43" s="363"/>
      <c r="Y43" s="51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</row>
    <row r="44" spans="1:41" s="51" customFormat="1" ht="19.5" hidden="1" thickBot="1" x14ac:dyDescent="0.3">
      <c r="A44" s="60" t="s">
        <v>105</v>
      </c>
      <c r="B44" s="64" t="s">
        <v>32</v>
      </c>
      <c r="C44" s="62" t="s">
        <v>33</v>
      </c>
      <c r="D44" s="62" t="s">
        <v>34</v>
      </c>
      <c r="E44" s="62" t="s">
        <v>35</v>
      </c>
      <c r="F44" s="62" t="s">
        <v>36</v>
      </c>
      <c r="G44" s="62" t="s">
        <v>37</v>
      </c>
      <c r="H44" s="63" t="s">
        <v>38</v>
      </c>
      <c r="I44" s="177"/>
      <c r="J44" s="64" t="s">
        <v>32</v>
      </c>
      <c r="K44" s="62" t="s">
        <v>33</v>
      </c>
      <c r="L44" s="62" t="s">
        <v>34</v>
      </c>
      <c r="M44" s="62" t="s">
        <v>35</v>
      </c>
      <c r="N44" s="62" t="s">
        <v>36</v>
      </c>
      <c r="O44" s="62" t="s">
        <v>37</v>
      </c>
      <c r="P44" s="63" t="s">
        <v>38</v>
      </c>
      <c r="Q44" s="177"/>
      <c r="R44" s="64" t="s">
        <v>32</v>
      </c>
      <c r="S44" s="62" t="s">
        <v>33</v>
      </c>
      <c r="T44" s="62" t="s">
        <v>34</v>
      </c>
      <c r="U44" s="62" t="s">
        <v>35</v>
      </c>
      <c r="V44" s="62" t="s">
        <v>36</v>
      </c>
      <c r="W44" s="62" t="s">
        <v>37</v>
      </c>
      <c r="X44" s="63" t="s">
        <v>38</v>
      </c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</row>
    <row r="45" spans="1:41" ht="21" hidden="1" customHeight="1" x14ac:dyDescent="0.25">
      <c r="A45" s="19" t="s">
        <v>4</v>
      </c>
      <c r="B45" s="160">
        <v>1</v>
      </c>
      <c r="C45" s="94">
        <v>2</v>
      </c>
      <c r="D45" s="94">
        <v>1</v>
      </c>
      <c r="E45" s="94" t="s">
        <v>137</v>
      </c>
      <c r="F45" s="94" t="s">
        <v>137</v>
      </c>
      <c r="G45" s="94" t="s">
        <v>137</v>
      </c>
      <c r="H45" s="159" t="s">
        <v>137</v>
      </c>
      <c r="I45" s="176"/>
      <c r="J45" s="200" t="s">
        <v>137</v>
      </c>
      <c r="K45" s="201">
        <v>1</v>
      </c>
      <c r="L45" s="201">
        <v>2</v>
      </c>
      <c r="M45" s="201">
        <v>1</v>
      </c>
      <c r="N45" s="201">
        <v>1</v>
      </c>
      <c r="O45" s="201" t="s">
        <v>137</v>
      </c>
      <c r="P45" s="202" t="s">
        <v>137</v>
      </c>
      <c r="Q45" s="176"/>
      <c r="R45" s="200">
        <v>1</v>
      </c>
      <c r="S45" s="201" t="s">
        <v>137</v>
      </c>
      <c r="T45" s="201">
        <v>3</v>
      </c>
      <c r="U45" s="201">
        <v>2</v>
      </c>
      <c r="V45" s="201" t="s">
        <v>137</v>
      </c>
      <c r="W45" s="201" t="s">
        <v>137</v>
      </c>
      <c r="X45" s="202" t="s">
        <v>137</v>
      </c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</row>
    <row r="46" spans="1:41" hidden="1" x14ac:dyDescent="0.25">
      <c r="A46" s="4" t="s">
        <v>5</v>
      </c>
      <c r="B46" s="160">
        <v>2</v>
      </c>
      <c r="C46" s="94">
        <v>3</v>
      </c>
      <c r="D46" s="94">
        <v>2</v>
      </c>
      <c r="E46" s="94">
        <v>2</v>
      </c>
      <c r="F46" s="94">
        <v>1</v>
      </c>
      <c r="G46" s="94" t="s">
        <v>137</v>
      </c>
      <c r="H46" s="159" t="s">
        <v>137</v>
      </c>
      <c r="I46" s="176"/>
      <c r="J46" s="158" t="s">
        <v>137</v>
      </c>
      <c r="K46" s="94" t="s">
        <v>137</v>
      </c>
      <c r="L46" s="94">
        <v>3</v>
      </c>
      <c r="M46" s="94">
        <v>5</v>
      </c>
      <c r="N46" s="94">
        <v>6</v>
      </c>
      <c r="O46" s="94">
        <v>2</v>
      </c>
      <c r="P46" s="159" t="s">
        <v>137</v>
      </c>
      <c r="Q46" s="176"/>
      <c r="R46" s="158" t="s">
        <v>137</v>
      </c>
      <c r="S46" s="94">
        <v>3</v>
      </c>
      <c r="T46" s="94">
        <v>1</v>
      </c>
      <c r="U46" s="94">
        <v>5</v>
      </c>
      <c r="V46" s="94">
        <v>2</v>
      </c>
      <c r="W46" s="94">
        <v>4</v>
      </c>
      <c r="X46" s="159" t="s">
        <v>137</v>
      </c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</row>
    <row r="47" spans="1:41" hidden="1" x14ac:dyDescent="0.25">
      <c r="A47" s="4" t="s">
        <v>6</v>
      </c>
      <c r="B47" s="160">
        <v>4</v>
      </c>
      <c r="C47" s="94">
        <v>8</v>
      </c>
      <c r="D47" s="94">
        <v>16</v>
      </c>
      <c r="E47" s="94">
        <v>12</v>
      </c>
      <c r="F47" s="94">
        <v>2</v>
      </c>
      <c r="G47" s="94">
        <v>1</v>
      </c>
      <c r="H47" s="159" t="s">
        <v>137</v>
      </c>
      <c r="I47" s="176"/>
      <c r="J47" s="158">
        <v>1</v>
      </c>
      <c r="K47" s="94">
        <v>1</v>
      </c>
      <c r="L47" s="94">
        <v>11</v>
      </c>
      <c r="M47" s="94">
        <v>12</v>
      </c>
      <c r="N47" s="94">
        <v>9</v>
      </c>
      <c r="O47" s="94">
        <v>5</v>
      </c>
      <c r="P47" s="159" t="s">
        <v>137</v>
      </c>
      <c r="Q47" s="176"/>
      <c r="R47" s="158">
        <v>1</v>
      </c>
      <c r="S47" s="94">
        <v>5</v>
      </c>
      <c r="T47" s="94">
        <v>14</v>
      </c>
      <c r="U47" s="94">
        <v>16</v>
      </c>
      <c r="V47" s="94">
        <v>2</v>
      </c>
      <c r="W47" s="94" t="s">
        <v>137</v>
      </c>
      <c r="X47" s="159" t="s">
        <v>137</v>
      </c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</row>
    <row r="48" spans="1:41" hidden="1" x14ac:dyDescent="0.25">
      <c r="A48" s="4" t="s">
        <v>7</v>
      </c>
      <c r="B48" s="160">
        <v>1</v>
      </c>
      <c r="C48" s="94">
        <v>2</v>
      </c>
      <c r="D48" s="94">
        <v>2</v>
      </c>
      <c r="E48" s="94">
        <v>1</v>
      </c>
      <c r="F48" s="94" t="s">
        <v>137</v>
      </c>
      <c r="G48" s="94" t="s">
        <v>137</v>
      </c>
      <c r="H48" s="159" t="s">
        <v>137</v>
      </c>
      <c r="I48" s="176"/>
      <c r="J48" s="158" t="s">
        <v>137</v>
      </c>
      <c r="K48" s="94">
        <v>1</v>
      </c>
      <c r="L48" s="94">
        <v>1</v>
      </c>
      <c r="M48" s="94">
        <v>4</v>
      </c>
      <c r="N48" s="94">
        <v>3</v>
      </c>
      <c r="O48" s="94">
        <v>1</v>
      </c>
      <c r="P48" s="159" t="s">
        <v>137</v>
      </c>
      <c r="Q48" s="176"/>
      <c r="R48" s="158" t="s">
        <v>137</v>
      </c>
      <c r="S48" s="94">
        <v>2</v>
      </c>
      <c r="T48" s="94" t="s">
        <v>137</v>
      </c>
      <c r="U48" s="94">
        <v>2</v>
      </c>
      <c r="V48" s="94">
        <v>2</v>
      </c>
      <c r="W48" s="94">
        <v>3</v>
      </c>
      <c r="X48" s="159">
        <v>1</v>
      </c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</row>
    <row r="49" spans="1:41" s="28" customFormat="1" hidden="1" x14ac:dyDescent="0.25">
      <c r="A49" s="97" t="s">
        <v>55</v>
      </c>
      <c r="B49" s="160">
        <v>2</v>
      </c>
      <c r="C49" s="94">
        <v>7</v>
      </c>
      <c r="D49" s="94">
        <v>9</v>
      </c>
      <c r="E49" s="94">
        <v>6</v>
      </c>
      <c r="F49" s="94" t="s">
        <v>137</v>
      </c>
      <c r="G49" s="94" t="s">
        <v>137</v>
      </c>
      <c r="H49" s="159" t="s">
        <v>137</v>
      </c>
      <c r="I49" s="176"/>
      <c r="J49" s="158" t="s">
        <v>137</v>
      </c>
      <c r="K49" s="94">
        <v>3</v>
      </c>
      <c r="L49" s="94">
        <v>3</v>
      </c>
      <c r="M49" s="208">
        <v>11</v>
      </c>
      <c r="N49" s="208">
        <v>10</v>
      </c>
      <c r="O49" s="94">
        <v>5</v>
      </c>
      <c r="P49" s="159" t="s">
        <v>137</v>
      </c>
      <c r="Q49" s="176"/>
      <c r="R49" s="158">
        <v>2</v>
      </c>
      <c r="S49" s="94">
        <v>5</v>
      </c>
      <c r="T49" s="94">
        <v>16</v>
      </c>
      <c r="U49" s="94">
        <v>7</v>
      </c>
      <c r="V49" s="94">
        <v>2</v>
      </c>
      <c r="W49" s="94" t="s">
        <v>137</v>
      </c>
      <c r="X49" s="159" t="s">
        <v>137</v>
      </c>
      <c r="Y49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</row>
    <row r="50" spans="1:41" s="28" customFormat="1" hidden="1" x14ac:dyDescent="0.25">
      <c r="A50" s="97" t="s">
        <v>8</v>
      </c>
      <c r="B50" s="160" t="s">
        <v>137</v>
      </c>
      <c r="C50" s="94">
        <v>4</v>
      </c>
      <c r="D50" s="94">
        <v>10</v>
      </c>
      <c r="E50" s="94">
        <v>1</v>
      </c>
      <c r="F50" s="94" t="s">
        <v>137</v>
      </c>
      <c r="G50" s="94" t="s">
        <v>137</v>
      </c>
      <c r="H50" s="159" t="s">
        <v>137</v>
      </c>
      <c r="I50" s="176"/>
      <c r="J50" s="158">
        <v>1</v>
      </c>
      <c r="K50" s="94">
        <v>5</v>
      </c>
      <c r="L50" s="94">
        <v>6</v>
      </c>
      <c r="M50" s="94">
        <v>3</v>
      </c>
      <c r="N50" s="94" t="s">
        <v>137</v>
      </c>
      <c r="O50" s="94">
        <v>1</v>
      </c>
      <c r="P50" s="159" t="s">
        <v>137</v>
      </c>
      <c r="Q50" s="176"/>
      <c r="R50" s="158" t="s">
        <v>137</v>
      </c>
      <c r="S50" s="94">
        <v>4</v>
      </c>
      <c r="T50" s="94">
        <v>10</v>
      </c>
      <c r="U50" s="94">
        <v>1</v>
      </c>
      <c r="V50" s="94" t="s">
        <v>137</v>
      </c>
      <c r="W50" s="94" t="s">
        <v>137</v>
      </c>
      <c r="X50" s="159">
        <v>1</v>
      </c>
      <c r="Y50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</row>
    <row r="51" spans="1:41" s="28" customFormat="1" hidden="1" x14ac:dyDescent="0.25">
      <c r="A51" s="97" t="s">
        <v>9</v>
      </c>
      <c r="B51" s="160">
        <v>3</v>
      </c>
      <c r="C51" s="94">
        <v>1</v>
      </c>
      <c r="D51" s="94">
        <v>3</v>
      </c>
      <c r="E51" s="94">
        <v>1</v>
      </c>
      <c r="F51" s="94" t="s">
        <v>137</v>
      </c>
      <c r="G51" s="94" t="s">
        <v>137</v>
      </c>
      <c r="H51" s="159" t="s">
        <v>137</v>
      </c>
      <c r="I51" s="176"/>
      <c r="J51" s="158" t="s">
        <v>137</v>
      </c>
      <c r="K51" s="94">
        <v>2</v>
      </c>
      <c r="L51" s="94">
        <v>4</v>
      </c>
      <c r="M51" s="94">
        <v>2</v>
      </c>
      <c r="N51" s="94">
        <v>1</v>
      </c>
      <c r="O51" s="94">
        <v>1</v>
      </c>
      <c r="P51" s="159" t="s">
        <v>137</v>
      </c>
      <c r="Q51" s="176"/>
      <c r="R51" s="158" t="s">
        <v>137</v>
      </c>
      <c r="S51" s="94">
        <v>3</v>
      </c>
      <c r="T51" s="94">
        <v>4</v>
      </c>
      <c r="U51" s="94">
        <v>2</v>
      </c>
      <c r="V51" s="274">
        <v>1</v>
      </c>
      <c r="W51" s="274"/>
      <c r="X51" s="159" t="s">
        <v>137</v>
      </c>
      <c r="Y51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</row>
    <row r="52" spans="1:41" s="28" customFormat="1" hidden="1" x14ac:dyDescent="0.25">
      <c r="A52" s="97" t="s">
        <v>16</v>
      </c>
      <c r="B52" s="160" t="s">
        <v>137</v>
      </c>
      <c r="C52" s="94">
        <v>3</v>
      </c>
      <c r="D52" s="94">
        <v>5</v>
      </c>
      <c r="E52" s="94">
        <v>3</v>
      </c>
      <c r="F52" s="94">
        <v>1</v>
      </c>
      <c r="G52" s="94" t="s">
        <v>137</v>
      </c>
      <c r="H52" s="159" t="s">
        <v>137</v>
      </c>
      <c r="I52" s="176"/>
      <c r="J52" s="158" t="s">
        <v>137</v>
      </c>
      <c r="K52" s="94">
        <v>2</v>
      </c>
      <c r="L52" s="94">
        <v>3</v>
      </c>
      <c r="M52" s="94">
        <v>5</v>
      </c>
      <c r="N52" s="94" t="s">
        <v>137</v>
      </c>
      <c r="O52" s="94">
        <v>2</v>
      </c>
      <c r="P52" s="159" t="s">
        <v>137</v>
      </c>
      <c r="Q52" s="176"/>
      <c r="R52" s="158" t="s">
        <v>137</v>
      </c>
      <c r="S52" s="94">
        <v>1</v>
      </c>
      <c r="T52" s="94">
        <v>4</v>
      </c>
      <c r="U52" s="94">
        <v>6</v>
      </c>
      <c r="V52" s="94" t="s">
        <v>137</v>
      </c>
      <c r="W52" s="94" t="s">
        <v>137</v>
      </c>
      <c r="X52" s="159" t="s">
        <v>137</v>
      </c>
      <c r="Y52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</row>
    <row r="53" spans="1:41" s="28" customFormat="1" hidden="1" x14ac:dyDescent="0.25">
      <c r="A53" s="97" t="s">
        <v>159</v>
      </c>
      <c r="B53" s="160"/>
      <c r="C53" s="94"/>
      <c r="D53" s="94"/>
      <c r="E53" s="94"/>
      <c r="F53" s="94"/>
      <c r="G53" s="94"/>
      <c r="H53" s="159"/>
      <c r="I53" s="176"/>
      <c r="J53" s="158"/>
      <c r="K53" s="94"/>
      <c r="L53" s="94"/>
      <c r="M53" s="94"/>
      <c r="N53" s="94"/>
      <c r="O53" s="94"/>
      <c r="P53" s="159"/>
      <c r="Q53" s="176"/>
      <c r="R53" s="158" t="s">
        <v>137</v>
      </c>
      <c r="S53" s="94" t="s">
        <v>137</v>
      </c>
      <c r="T53" s="94" t="s">
        <v>137</v>
      </c>
      <c r="U53" s="94" t="s">
        <v>137</v>
      </c>
      <c r="V53" s="94">
        <v>1</v>
      </c>
      <c r="W53" s="94" t="s">
        <v>137</v>
      </c>
      <c r="X53" s="159" t="s">
        <v>137</v>
      </c>
      <c r="Y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</row>
    <row r="54" spans="1:41" s="176" customFormat="1" hidden="1" x14ac:dyDescent="0.25">
      <c r="A54" s="97" t="s">
        <v>10</v>
      </c>
      <c r="B54" s="160">
        <v>2</v>
      </c>
      <c r="C54" s="94">
        <v>2</v>
      </c>
      <c r="D54" s="94">
        <v>4</v>
      </c>
      <c r="E54" s="94">
        <v>2</v>
      </c>
      <c r="F54" s="94" t="s">
        <v>137</v>
      </c>
      <c r="G54" s="94" t="s">
        <v>137</v>
      </c>
      <c r="H54" s="159" t="s">
        <v>137</v>
      </c>
      <c r="J54" s="158" t="s">
        <v>137</v>
      </c>
      <c r="K54" s="94" t="s">
        <v>137</v>
      </c>
      <c r="L54" s="94">
        <v>3</v>
      </c>
      <c r="M54" s="94">
        <v>5</v>
      </c>
      <c r="N54" s="94">
        <v>5</v>
      </c>
      <c r="O54" s="94">
        <v>2</v>
      </c>
      <c r="P54" s="159">
        <v>1</v>
      </c>
      <c r="R54" s="158" t="s">
        <v>137</v>
      </c>
      <c r="S54" s="94" t="s">
        <v>137</v>
      </c>
      <c r="T54" s="94">
        <v>7</v>
      </c>
      <c r="U54" s="94">
        <v>3</v>
      </c>
      <c r="V54" s="94">
        <v>4</v>
      </c>
      <c r="W54" s="94">
        <v>2</v>
      </c>
      <c r="X54" s="159" t="s">
        <v>137</v>
      </c>
      <c r="Y54"/>
    </row>
    <row r="55" spans="1:41" s="176" customFormat="1" hidden="1" x14ac:dyDescent="0.25">
      <c r="A55" s="97" t="s">
        <v>11</v>
      </c>
      <c r="B55" s="160">
        <v>4</v>
      </c>
      <c r="C55" s="94">
        <v>2</v>
      </c>
      <c r="D55" s="94">
        <v>3</v>
      </c>
      <c r="E55" s="94" t="s">
        <v>137</v>
      </c>
      <c r="F55" s="94">
        <v>2</v>
      </c>
      <c r="G55" s="94" t="s">
        <v>137</v>
      </c>
      <c r="H55" s="159" t="s">
        <v>137</v>
      </c>
      <c r="J55" s="158">
        <v>2</v>
      </c>
      <c r="K55" s="94">
        <v>3</v>
      </c>
      <c r="L55" s="94">
        <v>6</v>
      </c>
      <c r="M55" s="94">
        <v>8</v>
      </c>
      <c r="N55" s="94" t="s">
        <v>137</v>
      </c>
      <c r="O55" s="94">
        <v>3</v>
      </c>
      <c r="P55" s="159" t="s">
        <v>137</v>
      </c>
      <c r="R55" s="158" t="s">
        <v>137</v>
      </c>
      <c r="S55" s="94">
        <v>1</v>
      </c>
      <c r="T55" s="94">
        <v>11</v>
      </c>
      <c r="U55" s="94">
        <v>6</v>
      </c>
      <c r="V55" s="94">
        <v>3</v>
      </c>
      <c r="W55" s="94">
        <v>1</v>
      </c>
      <c r="X55" s="159" t="s">
        <v>137</v>
      </c>
      <c r="Y55"/>
    </row>
    <row r="56" spans="1:41" s="176" customFormat="1" hidden="1" x14ac:dyDescent="0.25">
      <c r="A56" s="98" t="s">
        <v>19</v>
      </c>
      <c r="B56" s="160">
        <v>3</v>
      </c>
      <c r="C56" s="94">
        <v>6</v>
      </c>
      <c r="D56" s="94">
        <v>6</v>
      </c>
      <c r="E56" s="94">
        <v>2</v>
      </c>
      <c r="F56" s="94">
        <v>1</v>
      </c>
      <c r="G56" s="94" t="s">
        <v>137</v>
      </c>
      <c r="H56" s="159" t="s">
        <v>137</v>
      </c>
      <c r="J56" s="158" t="s">
        <v>137</v>
      </c>
      <c r="K56" s="94" t="s">
        <v>137</v>
      </c>
      <c r="L56" s="94">
        <v>2</v>
      </c>
      <c r="M56" s="94">
        <v>3</v>
      </c>
      <c r="N56" s="94">
        <v>3</v>
      </c>
      <c r="O56" s="94">
        <v>6</v>
      </c>
      <c r="P56" s="159">
        <v>3</v>
      </c>
      <c r="R56" s="158">
        <v>1</v>
      </c>
      <c r="S56" s="94">
        <v>2</v>
      </c>
      <c r="T56" s="94">
        <v>6</v>
      </c>
      <c r="U56" s="94">
        <v>2</v>
      </c>
      <c r="V56" s="94">
        <v>3</v>
      </c>
      <c r="W56" s="94">
        <v>1</v>
      </c>
      <c r="X56" s="159">
        <v>1</v>
      </c>
      <c r="Y56"/>
    </row>
    <row r="57" spans="1:41" s="176" customFormat="1" hidden="1" x14ac:dyDescent="0.25">
      <c r="A57" s="97" t="s">
        <v>12</v>
      </c>
      <c r="B57" s="160">
        <v>2</v>
      </c>
      <c r="C57" s="94">
        <v>3</v>
      </c>
      <c r="D57" s="94">
        <v>3</v>
      </c>
      <c r="E57" s="94">
        <v>6</v>
      </c>
      <c r="F57" s="94">
        <v>3</v>
      </c>
      <c r="G57" s="94">
        <v>3</v>
      </c>
      <c r="H57" s="159" t="s">
        <v>137</v>
      </c>
      <c r="J57" s="158" t="s">
        <v>137</v>
      </c>
      <c r="K57" s="94">
        <v>3</v>
      </c>
      <c r="L57" s="94">
        <v>3</v>
      </c>
      <c r="M57" s="94">
        <v>1</v>
      </c>
      <c r="N57" s="94">
        <v>1</v>
      </c>
      <c r="O57" s="94">
        <v>8</v>
      </c>
      <c r="P57" s="159">
        <v>3</v>
      </c>
      <c r="R57" s="158" t="s">
        <v>137</v>
      </c>
      <c r="S57" s="94">
        <v>1</v>
      </c>
      <c r="T57" s="94">
        <v>2</v>
      </c>
      <c r="U57" s="94">
        <v>5</v>
      </c>
      <c r="V57" s="94">
        <v>1</v>
      </c>
      <c r="W57" s="94">
        <v>8</v>
      </c>
      <c r="X57" s="159">
        <v>2</v>
      </c>
      <c r="Y57"/>
    </row>
    <row r="58" spans="1:41" s="61" customFormat="1" hidden="1" x14ac:dyDescent="0.25">
      <c r="A58" s="97" t="s">
        <v>13</v>
      </c>
      <c r="B58" s="160">
        <v>1</v>
      </c>
      <c r="C58" s="94">
        <v>8</v>
      </c>
      <c r="D58" s="94">
        <v>18</v>
      </c>
      <c r="E58" s="94">
        <v>9</v>
      </c>
      <c r="F58" s="94">
        <v>2</v>
      </c>
      <c r="G58" s="94" t="s">
        <v>137</v>
      </c>
      <c r="H58" s="159" t="s">
        <v>137</v>
      </c>
      <c r="I58" s="176"/>
      <c r="J58" s="158">
        <v>3</v>
      </c>
      <c r="K58" s="94">
        <v>6</v>
      </c>
      <c r="L58" s="94">
        <v>9</v>
      </c>
      <c r="M58" s="94">
        <v>6</v>
      </c>
      <c r="N58" s="94">
        <v>1</v>
      </c>
      <c r="O58" s="94" t="s">
        <v>137</v>
      </c>
      <c r="P58" s="159" t="s">
        <v>137</v>
      </c>
      <c r="Q58" s="176"/>
      <c r="R58" s="158">
        <v>1</v>
      </c>
      <c r="S58" s="94">
        <v>5</v>
      </c>
      <c r="T58" s="94">
        <v>9</v>
      </c>
      <c r="U58" s="94">
        <v>7</v>
      </c>
      <c r="V58" s="94">
        <v>4</v>
      </c>
      <c r="W58" s="94" t="s">
        <v>137</v>
      </c>
      <c r="X58" s="159" t="s">
        <v>137</v>
      </c>
      <c r="Y5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</row>
    <row r="59" spans="1:41" s="28" customFormat="1" hidden="1" x14ac:dyDescent="0.25">
      <c r="A59" s="97" t="s">
        <v>50</v>
      </c>
      <c r="B59" s="160" t="s">
        <v>137</v>
      </c>
      <c r="C59" s="94" t="s">
        <v>137</v>
      </c>
      <c r="D59" s="94">
        <v>1</v>
      </c>
      <c r="E59" s="94">
        <v>1</v>
      </c>
      <c r="F59" s="94" t="s">
        <v>137</v>
      </c>
      <c r="G59" s="94" t="s">
        <v>137</v>
      </c>
      <c r="H59" s="159" t="s">
        <v>137</v>
      </c>
      <c r="I59" s="176"/>
      <c r="J59" s="158" t="s">
        <v>137</v>
      </c>
      <c r="K59" s="94" t="s">
        <v>137</v>
      </c>
      <c r="L59" s="94">
        <v>1</v>
      </c>
      <c r="M59" s="94">
        <v>2</v>
      </c>
      <c r="N59" s="94" t="s">
        <v>137</v>
      </c>
      <c r="O59" s="94">
        <v>1</v>
      </c>
      <c r="P59" s="159" t="s">
        <v>137</v>
      </c>
      <c r="Q59" s="176"/>
      <c r="R59" s="158" t="s">
        <v>137</v>
      </c>
      <c r="S59" s="94" t="s">
        <v>137</v>
      </c>
      <c r="T59" s="94" t="s">
        <v>137</v>
      </c>
      <c r="U59" s="94">
        <v>1</v>
      </c>
      <c r="V59" s="94">
        <v>3</v>
      </c>
      <c r="W59" s="94" t="s">
        <v>137</v>
      </c>
      <c r="X59" s="159" t="s">
        <v>137</v>
      </c>
      <c r="Y59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</row>
    <row r="60" spans="1:41" s="28" customFormat="1" hidden="1" x14ac:dyDescent="0.25">
      <c r="A60" s="97" t="s">
        <v>100</v>
      </c>
      <c r="B60" s="160">
        <v>3</v>
      </c>
      <c r="C60" s="94">
        <v>1</v>
      </c>
      <c r="D60" s="94">
        <v>5</v>
      </c>
      <c r="E60" s="94">
        <v>1</v>
      </c>
      <c r="F60" s="94">
        <v>1</v>
      </c>
      <c r="G60" s="94" t="s">
        <v>137</v>
      </c>
      <c r="H60" s="159" t="s">
        <v>137</v>
      </c>
      <c r="I60" s="176"/>
      <c r="J60" s="158" t="s">
        <v>137</v>
      </c>
      <c r="K60" s="94" t="s">
        <v>137</v>
      </c>
      <c r="L60" s="94">
        <v>3</v>
      </c>
      <c r="M60" s="94">
        <v>9</v>
      </c>
      <c r="N60" s="94">
        <v>7</v>
      </c>
      <c r="O60" s="94">
        <v>2</v>
      </c>
      <c r="P60" s="159" t="s">
        <v>137</v>
      </c>
      <c r="Q60" s="176"/>
      <c r="R60" s="158" t="s">
        <v>137</v>
      </c>
      <c r="S60" s="94">
        <v>1</v>
      </c>
      <c r="T60" s="94">
        <v>3</v>
      </c>
      <c r="U60" s="94">
        <v>9</v>
      </c>
      <c r="V60" s="94">
        <v>5</v>
      </c>
      <c r="W60" s="94">
        <v>1</v>
      </c>
      <c r="X60" s="159">
        <v>2</v>
      </c>
      <c r="Y60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</row>
    <row r="61" spans="1:41" hidden="1" x14ac:dyDescent="0.25">
      <c r="A61" s="97" t="s">
        <v>14</v>
      </c>
      <c r="B61" s="160" t="s">
        <v>137</v>
      </c>
      <c r="C61" s="94">
        <v>2</v>
      </c>
      <c r="D61" s="94">
        <v>1</v>
      </c>
      <c r="E61" s="94">
        <v>1</v>
      </c>
      <c r="F61" s="94">
        <v>1</v>
      </c>
      <c r="G61" s="94" t="s">
        <v>137</v>
      </c>
      <c r="H61" s="159" t="s">
        <v>137</v>
      </c>
      <c r="I61" s="176"/>
      <c r="J61" s="158" t="s">
        <v>137</v>
      </c>
      <c r="K61" s="94" t="s">
        <v>137</v>
      </c>
      <c r="L61" s="94" t="s">
        <v>137</v>
      </c>
      <c r="M61" s="94">
        <v>5</v>
      </c>
      <c r="N61" s="94">
        <v>2</v>
      </c>
      <c r="O61" s="94">
        <v>2</v>
      </c>
      <c r="P61" s="159" t="s">
        <v>137</v>
      </c>
      <c r="Q61" s="176"/>
      <c r="R61" s="158" t="s">
        <v>137</v>
      </c>
      <c r="S61" s="94" t="s">
        <v>137</v>
      </c>
      <c r="T61" s="94">
        <v>2</v>
      </c>
      <c r="U61" s="94">
        <v>5</v>
      </c>
      <c r="V61" s="94">
        <v>1</v>
      </c>
      <c r="W61" s="94" t="s">
        <v>137</v>
      </c>
      <c r="X61" s="159" t="s">
        <v>137</v>
      </c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</row>
    <row r="62" spans="1:41" hidden="1" x14ac:dyDescent="0.25">
      <c r="A62" s="4" t="s">
        <v>17</v>
      </c>
      <c r="B62" s="160">
        <v>3</v>
      </c>
      <c r="C62" s="94">
        <v>2</v>
      </c>
      <c r="D62" s="94">
        <v>8</v>
      </c>
      <c r="E62" s="94" t="s">
        <v>137</v>
      </c>
      <c r="F62" s="94">
        <v>2</v>
      </c>
      <c r="G62" s="94" t="s">
        <v>137</v>
      </c>
      <c r="H62" s="159" t="s">
        <v>137</v>
      </c>
      <c r="I62" s="176"/>
      <c r="J62" s="158">
        <v>4</v>
      </c>
      <c r="K62" s="94">
        <v>5</v>
      </c>
      <c r="L62" s="94">
        <v>4</v>
      </c>
      <c r="M62" s="94">
        <v>4</v>
      </c>
      <c r="N62" s="94" t="s">
        <v>137</v>
      </c>
      <c r="O62" s="94">
        <v>2</v>
      </c>
      <c r="P62" s="159">
        <v>1</v>
      </c>
      <c r="Q62" s="176"/>
      <c r="R62" s="158">
        <v>1</v>
      </c>
      <c r="S62" s="94">
        <v>4</v>
      </c>
      <c r="T62" s="94">
        <v>9</v>
      </c>
      <c r="U62" s="94">
        <v>5</v>
      </c>
      <c r="V62" s="94" t="s">
        <v>137</v>
      </c>
      <c r="W62" s="94" t="s">
        <v>137</v>
      </c>
      <c r="X62" s="159">
        <v>1</v>
      </c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</row>
    <row r="63" spans="1:41" hidden="1" x14ac:dyDescent="0.25">
      <c r="A63" s="4" t="s">
        <v>18</v>
      </c>
      <c r="B63" s="160">
        <v>4</v>
      </c>
      <c r="C63" s="94">
        <v>6</v>
      </c>
      <c r="D63" s="94">
        <v>8</v>
      </c>
      <c r="E63" s="94">
        <v>5</v>
      </c>
      <c r="F63" s="94">
        <v>2</v>
      </c>
      <c r="G63" s="94" t="s">
        <v>137</v>
      </c>
      <c r="H63" s="159" t="s">
        <v>137</v>
      </c>
      <c r="I63" s="176"/>
      <c r="J63" s="158">
        <v>2</v>
      </c>
      <c r="K63" s="94">
        <v>5</v>
      </c>
      <c r="L63" s="94">
        <v>6</v>
      </c>
      <c r="M63" s="94">
        <v>10</v>
      </c>
      <c r="N63" s="94">
        <v>6</v>
      </c>
      <c r="O63" s="94">
        <v>6</v>
      </c>
      <c r="P63" s="159">
        <v>3</v>
      </c>
      <c r="Q63" s="176"/>
      <c r="R63" s="158">
        <v>4</v>
      </c>
      <c r="S63" s="94">
        <v>9</v>
      </c>
      <c r="T63" s="94">
        <v>15</v>
      </c>
      <c r="U63" s="94">
        <v>6</v>
      </c>
      <c r="V63" s="94">
        <v>3</v>
      </c>
      <c r="W63" s="94">
        <v>1</v>
      </c>
      <c r="X63" s="159" t="s">
        <v>137</v>
      </c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</row>
    <row r="64" spans="1:41" hidden="1" x14ac:dyDescent="0.25">
      <c r="A64" s="88" t="s">
        <v>107</v>
      </c>
      <c r="B64" s="160">
        <v>2</v>
      </c>
      <c r="C64" s="94" t="s">
        <v>137</v>
      </c>
      <c r="D64" s="94">
        <v>2</v>
      </c>
      <c r="E64" s="94">
        <v>1</v>
      </c>
      <c r="F64" s="94">
        <v>2</v>
      </c>
      <c r="G64" s="94" t="s">
        <v>137</v>
      </c>
      <c r="H64" s="159" t="s">
        <v>137</v>
      </c>
      <c r="I64" s="176"/>
      <c r="J64" s="158" t="s">
        <v>137</v>
      </c>
      <c r="K64" s="94" t="s">
        <v>137</v>
      </c>
      <c r="L64" s="94" t="s">
        <v>137</v>
      </c>
      <c r="M64" s="94" t="s">
        <v>137</v>
      </c>
      <c r="N64" s="94" t="s">
        <v>137</v>
      </c>
      <c r="O64" s="94">
        <v>3</v>
      </c>
      <c r="P64" s="159">
        <v>1</v>
      </c>
      <c r="Q64" s="176"/>
      <c r="R64" s="158" t="s">
        <v>137</v>
      </c>
      <c r="S64" s="94" t="s">
        <v>137</v>
      </c>
      <c r="T64" s="94" t="s">
        <v>137</v>
      </c>
      <c r="U64" s="94">
        <v>1</v>
      </c>
      <c r="V64" s="94">
        <v>3</v>
      </c>
      <c r="W64" s="94" t="s">
        <v>137</v>
      </c>
      <c r="X64" s="159" t="s">
        <v>137</v>
      </c>
      <c r="Y64" s="28"/>
    </row>
    <row r="65" spans="1:25" ht="15.75" hidden="1" thickBot="1" x14ac:dyDescent="0.3">
      <c r="A65" s="34" t="s">
        <v>101</v>
      </c>
      <c r="B65" s="39">
        <v>4</v>
      </c>
      <c r="C65" s="16">
        <v>1</v>
      </c>
      <c r="D65" s="16">
        <v>1</v>
      </c>
      <c r="E65" s="16">
        <v>1</v>
      </c>
      <c r="F65" s="16" t="s">
        <v>137</v>
      </c>
      <c r="G65" s="16" t="s">
        <v>137</v>
      </c>
      <c r="H65" s="5" t="s">
        <v>137</v>
      </c>
      <c r="I65" s="176"/>
      <c r="J65" s="35">
        <v>2</v>
      </c>
      <c r="K65" s="16">
        <v>3</v>
      </c>
      <c r="L65" s="16">
        <v>4</v>
      </c>
      <c r="M65" s="16">
        <v>2</v>
      </c>
      <c r="N65" s="16" t="s">
        <v>137</v>
      </c>
      <c r="O65" s="16">
        <v>2</v>
      </c>
      <c r="P65" s="5" t="s">
        <v>137</v>
      </c>
      <c r="Q65" s="176"/>
      <c r="R65" s="35">
        <v>1</v>
      </c>
      <c r="S65" s="16">
        <v>3</v>
      </c>
      <c r="T65" s="16">
        <v>7</v>
      </c>
      <c r="U65" s="16">
        <v>1</v>
      </c>
      <c r="V65" s="16">
        <v>1</v>
      </c>
      <c r="W65" s="16" t="s">
        <v>137</v>
      </c>
      <c r="X65" s="5" t="s">
        <v>137</v>
      </c>
    </row>
    <row r="66" spans="1:25" hidden="1" x14ac:dyDescent="0.25">
      <c r="A66" s="61"/>
      <c r="B66" s="65">
        <f t="shared" ref="B66:H66" si="3">SUM(B45:B65)</f>
        <v>41</v>
      </c>
      <c r="C66" s="65">
        <f t="shared" si="3"/>
        <v>63</v>
      </c>
      <c r="D66" s="65">
        <f t="shared" si="3"/>
        <v>108</v>
      </c>
      <c r="E66" s="65">
        <f t="shared" si="3"/>
        <v>55</v>
      </c>
      <c r="F66" s="65">
        <f t="shared" si="3"/>
        <v>20</v>
      </c>
      <c r="G66" s="65">
        <f t="shared" si="3"/>
        <v>4</v>
      </c>
      <c r="H66" s="65">
        <f t="shared" si="3"/>
        <v>0</v>
      </c>
      <c r="I66" s="178"/>
      <c r="J66" s="65">
        <f t="shared" ref="J66:P66" si="4">SUM(J45:J65)</f>
        <v>15</v>
      </c>
      <c r="K66" s="65">
        <f t="shared" si="4"/>
        <v>40</v>
      </c>
      <c r="L66" s="65">
        <f t="shared" si="4"/>
        <v>74</v>
      </c>
      <c r="M66" s="65">
        <f t="shared" si="4"/>
        <v>98</v>
      </c>
      <c r="N66" s="65">
        <f t="shared" si="4"/>
        <v>55</v>
      </c>
      <c r="O66" s="65">
        <f t="shared" si="4"/>
        <v>54</v>
      </c>
      <c r="P66" s="65">
        <f t="shared" si="4"/>
        <v>12</v>
      </c>
      <c r="Q66" s="178"/>
      <c r="R66" s="65">
        <f t="shared" ref="R66:X66" si="5">SUM(R45:R65)</f>
        <v>12</v>
      </c>
      <c r="S66" s="65">
        <f t="shared" si="5"/>
        <v>49</v>
      </c>
      <c r="T66" s="65">
        <f t="shared" si="5"/>
        <v>123</v>
      </c>
      <c r="U66" s="65">
        <f t="shared" si="5"/>
        <v>92</v>
      </c>
      <c r="V66" s="65">
        <f t="shared" si="5"/>
        <v>41</v>
      </c>
      <c r="W66" s="65">
        <f t="shared" si="5"/>
        <v>21</v>
      </c>
      <c r="X66" s="65">
        <f t="shared" si="5"/>
        <v>8</v>
      </c>
      <c r="Y66" s="61"/>
    </row>
    <row r="67" spans="1:25" ht="15.75" hidden="1" thickBot="1" x14ac:dyDescent="0.3">
      <c r="I67" s="176"/>
      <c r="J67" s="65"/>
      <c r="K67" s="65"/>
      <c r="L67" s="65"/>
      <c r="M67" s="65"/>
      <c r="N67" s="65"/>
      <c r="O67" s="65"/>
      <c r="P67" s="65"/>
      <c r="Q67" s="176"/>
      <c r="R67" s="65"/>
      <c r="S67" s="65"/>
      <c r="T67" s="65"/>
      <c r="U67" s="65"/>
      <c r="V67" s="65"/>
      <c r="W67" s="65"/>
      <c r="X67" s="65"/>
      <c r="Y67" s="28"/>
    </row>
    <row r="68" spans="1:25" ht="15.75" hidden="1" thickBot="1" x14ac:dyDescent="0.3">
      <c r="A68" s="75"/>
      <c r="B68" s="364" t="s">
        <v>127</v>
      </c>
      <c r="C68" s="365"/>
      <c r="D68" s="365"/>
      <c r="E68" s="365"/>
      <c r="F68" s="365"/>
      <c r="G68" s="365"/>
      <c r="H68" s="366"/>
      <c r="I68" s="177"/>
      <c r="J68" s="364" t="s">
        <v>141</v>
      </c>
      <c r="K68" s="365"/>
      <c r="L68" s="365"/>
      <c r="M68" s="365"/>
      <c r="N68" s="365"/>
      <c r="O68" s="365"/>
      <c r="P68" s="366"/>
      <c r="Q68" s="177"/>
      <c r="R68" s="364" t="s">
        <v>143</v>
      </c>
      <c r="S68" s="365"/>
      <c r="T68" s="365"/>
      <c r="U68" s="365"/>
      <c r="V68" s="365"/>
      <c r="W68" s="365"/>
      <c r="X68" s="366"/>
      <c r="Y68" s="51"/>
    </row>
    <row r="69" spans="1:25" ht="19.5" hidden="1" thickBot="1" x14ac:dyDescent="0.3">
      <c r="A69" s="102" t="s">
        <v>95</v>
      </c>
      <c r="B69" s="85" t="s">
        <v>39</v>
      </c>
      <c r="C69" s="86" t="s">
        <v>40</v>
      </c>
      <c r="D69" s="86" t="s">
        <v>41</v>
      </c>
      <c r="E69" s="86" t="s">
        <v>42</v>
      </c>
      <c r="F69" s="86" t="s">
        <v>43</v>
      </c>
      <c r="G69" s="83"/>
      <c r="H69" s="84"/>
      <c r="I69" s="176"/>
      <c r="J69" s="85" t="s">
        <v>39</v>
      </c>
      <c r="K69" s="86" t="s">
        <v>40</v>
      </c>
      <c r="L69" s="86" t="s">
        <v>41</v>
      </c>
      <c r="M69" s="86" t="s">
        <v>42</v>
      </c>
      <c r="N69" s="86" t="s">
        <v>43</v>
      </c>
      <c r="O69" s="83"/>
      <c r="P69" s="84"/>
      <c r="Q69" s="176"/>
      <c r="R69" s="85" t="s">
        <v>39</v>
      </c>
      <c r="S69" s="86" t="s">
        <v>40</v>
      </c>
      <c r="T69" s="86" t="s">
        <v>41</v>
      </c>
      <c r="U69" s="86" t="s">
        <v>42</v>
      </c>
      <c r="V69" s="86" t="s">
        <v>43</v>
      </c>
      <c r="W69" s="83"/>
      <c r="X69" s="84"/>
    </row>
    <row r="70" spans="1:25" hidden="1" x14ac:dyDescent="0.25">
      <c r="A70" s="103" t="s">
        <v>109</v>
      </c>
      <c r="B70" s="68">
        <v>13</v>
      </c>
      <c r="C70" s="66">
        <v>28</v>
      </c>
      <c r="D70" s="66">
        <v>4</v>
      </c>
      <c r="E70" s="66"/>
      <c r="F70" s="66"/>
      <c r="G70" s="76"/>
      <c r="H70" s="77"/>
      <c r="I70" s="176"/>
      <c r="J70" s="68">
        <v>11</v>
      </c>
      <c r="K70" s="66">
        <v>25</v>
      </c>
      <c r="L70" s="66">
        <v>3</v>
      </c>
      <c r="M70" s="66">
        <v>0</v>
      </c>
      <c r="N70" s="66">
        <v>0</v>
      </c>
      <c r="O70" s="76"/>
      <c r="P70" s="77"/>
      <c r="Q70" s="176"/>
      <c r="R70" s="68">
        <v>11</v>
      </c>
      <c r="S70" s="66">
        <v>15</v>
      </c>
      <c r="T70" s="66">
        <v>4</v>
      </c>
      <c r="U70" s="66"/>
      <c r="V70" s="66"/>
      <c r="W70" s="76"/>
      <c r="X70" s="77"/>
    </row>
    <row r="71" spans="1:25" hidden="1" x14ac:dyDescent="0.25">
      <c r="A71" s="104" t="s">
        <v>97</v>
      </c>
      <c r="B71" s="179">
        <v>10</v>
      </c>
      <c r="C71" s="180">
        <v>13</v>
      </c>
      <c r="D71" s="180">
        <v>1</v>
      </c>
      <c r="E71" s="180"/>
      <c r="F71" s="180"/>
      <c r="G71" s="181"/>
      <c r="H71" s="182"/>
      <c r="I71" s="176"/>
      <c r="J71" s="179">
        <v>4</v>
      </c>
      <c r="K71" s="180">
        <v>17</v>
      </c>
      <c r="L71" s="180">
        <v>3</v>
      </c>
      <c r="M71" s="180">
        <v>0</v>
      </c>
      <c r="N71" s="180">
        <v>0</v>
      </c>
      <c r="O71" s="181"/>
      <c r="P71" s="182"/>
      <c r="Q71" s="176"/>
      <c r="R71" s="179">
        <v>12</v>
      </c>
      <c r="S71" s="180">
        <v>10</v>
      </c>
      <c r="T71" s="180">
        <v>2</v>
      </c>
      <c r="U71" s="180"/>
      <c r="V71" s="180"/>
      <c r="W71" s="181"/>
      <c r="X71" s="182"/>
    </row>
    <row r="72" spans="1:25" hidden="1" x14ac:dyDescent="0.25">
      <c r="A72" s="104" t="s">
        <v>99</v>
      </c>
      <c r="B72" s="179">
        <v>26</v>
      </c>
      <c r="C72" s="180">
        <v>12</v>
      </c>
      <c r="D72" s="180">
        <v>1</v>
      </c>
      <c r="E72" s="180"/>
      <c r="F72" s="180"/>
      <c r="G72" s="181"/>
      <c r="H72" s="182"/>
      <c r="I72" s="176"/>
      <c r="J72" s="179">
        <v>10</v>
      </c>
      <c r="K72" s="180">
        <v>20</v>
      </c>
      <c r="L72" s="180">
        <v>6</v>
      </c>
      <c r="M72" s="180">
        <v>0</v>
      </c>
      <c r="N72" s="180">
        <v>0</v>
      </c>
      <c r="O72" s="181"/>
      <c r="P72" s="182"/>
      <c r="Q72" s="176"/>
      <c r="R72" s="179">
        <v>10</v>
      </c>
      <c r="S72" s="180">
        <v>16</v>
      </c>
      <c r="T72" s="180">
        <v>4</v>
      </c>
      <c r="U72" s="180"/>
      <c r="V72" s="180"/>
      <c r="W72" s="181"/>
      <c r="X72" s="182"/>
    </row>
    <row r="73" spans="1:25" hidden="1" x14ac:dyDescent="0.25">
      <c r="A73" s="104" t="s">
        <v>94</v>
      </c>
      <c r="B73" s="179">
        <v>2</v>
      </c>
      <c r="C73" s="180">
        <v>3</v>
      </c>
      <c r="D73" s="180">
        <v>5</v>
      </c>
      <c r="E73" s="180">
        <v>1</v>
      </c>
      <c r="F73" s="180"/>
      <c r="G73" s="181"/>
      <c r="H73" s="182"/>
      <c r="I73" s="176"/>
      <c r="J73" s="179">
        <v>3</v>
      </c>
      <c r="K73" s="180">
        <v>4</v>
      </c>
      <c r="L73" s="180">
        <v>5</v>
      </c>
      <c r="M73" s="180">
        <v>0</v>
      </c>
      <c r="N73" s="180">
        <v>0</v>
      </c>
      <c r="O73" s="181"/>
      <c r="P73" s="182"/>
      <c r="Q73" s="176"/>
      <c r="R73" s="179">
        <v>1</v>
      </c>
      <c r="S73" s="180">
        <v>3</v>
      </c>
      <c r="T73" s="180">
        <v>7</v>
      </c>
      <c r="U73" s="180">
        <v>1</v>
      </c>
      <c r="V73" s="180"/>
      <c r="W73" s="181"/>
      <c r="X73" s="182"/>
      <c r="Y73" s="28"/>
    </row>
    <row r="74" spans="1:25" hidden="1" x14ac:dyDescent="0.25">
      <c r="A74" s="104" t="s">
        <v>98</v>
      </c>
      <c r="B74" s="179">
        <v>2</v>
      </c>
      <c r="C74" s="180"/>
      <c r="D74" s="180"/>
      <c r="E74" s="180"/>
      <c r="F74" s="180"/>
      <c r="G74" s="181"/>
      <c r="H74" s="182"/>
      <c r="I74" s="176"/>
      <c r="J74" s="179">
        <v>2</v>
      </c>
      <c r="K74" s="180">
        <v>8</v>
      </c>
      <c r="L74" s="180">
        <v>1</v>
      </c>
      <c r="M74" s="180">
        <v>0</v>
      </c>
      <c r="N74" s="180">
        <v>0</v>
      </c>
      <c r="O74" s="181"/>
      <c r="P74" s="182"/>
      <c r="Q74" s="176"/>
      <c r="R74" s="179">
        <v>2</v>
      </c>
      <c r="S74" s="180">
        <v>8</v>
      </c>
      <c r="T74" s="180">
        <v>1</v>
      </c>
      <c r="U74" s="180"/>
      <c r="V74" s="180"/>
      <c r="W74" s="181"/>
      <c r="X74" s="182"/>
      <c r="Y74" s="28"/>
    </row>
    <row r="75" spans="1:25" hidden="1" x14ac:dyDescent="0.25">
      <c r="A75" s="104" t="s">
        <v>123</v>
      </c>
      <c r="B75" s="89"/>
      <c r="C75" s="90"/>
      <c r="D75" s="90">
        <v>1</v>
      </c>
      <c r="E75" s="90">
        <v>1</v>
      </c>
      <c r="F75" s="90"/>
      <c r="G75" s="92"/>
      <c r="H75" s="93"/>
      <c r="I75" s="176"/>
      <c r="J75" s="89">
        <v>0</v>
      </c>
      <c r="K75" s="90">
        <v>2</v>
      </c>
      <c r="L75" s="90">
        <v>1</v>
      </c>
      <c r="M75" s="90">
        <v>0</v>
      </c>
      <c r="N75" s="90">
        <v>0</v>
      </c>
      <c r="O75" s="92"/>
      <c r="P75" s="93"/>
      <c r="Q75" s="176"/>
      <c r="R75" s="89">
        <v>0</v>
      </c>
      <c r="S75" s="90">
        <v>1</v>
      </c>
      <c r="T75" s="90">
        <v>1</v>
      </c>
      <c r="U75" s="90">
        <v>1</v>
      </c>
      <c r="V75" s="90"/>
      <c r="W75" s="92"/>
      <c r="X75" s="93"/>
      <c r="Y75" s="28"/>
    </row>
    <row r="76" spans="1:25" hidden="1" x14ac:dyDescent="0.25">
      <c r="A76" s="104" t="s">
        <v>53</v>
      </c>
      <c r="B76" s="89">
        <v>1</v>
      </c>
      <c r="C76" s="90">
        <v>8</v>
      </c>
      <c r="D76" s="90">
        <v>2</v>
      </c>
      <c r="E76" s="90"/>
      <c r="F76" s="90"/>
      <c r="G76" s="92"/>
      <c r="H76" s="93"/>
      <c r="I76" s="176"/>
      <c r="J76" s="89">
        <v>0</v>
      </c>
      <c r="K76" s="90">
        <v>2</v>
      </c>
      <c r="L76" s="90">
        <v>3</v>
      </c>
      <c r="M76" s="90">
        <v>0</v>
      </c>
      <c r="N76" s="90">
        <v>0</v>
      </c>
      <c r="O76" s="92"/>
      <c r="P76" s="93"/>
      <c r="Q76" s="176"/>
      <c r="R76" s="89">
        <v>1</v>
      </c>
      <c r="S76" s="90">
        <v>3</v>
      </c>
      <c r="T76" s="90">
        <v>1</v>
      </c>
      <c r="U76" s="90"/>
      <c r="V76" s="90"/>
      <c r="W76" s="92"/>
      <c r="X76" s="93"/>
      <c r="Y76" s="28"/>
    </row>
    <row r="77" spans="1:25" hidden="1" x14ac:dyDescent="0.25">
      <c r="A77" s="187" t="s">
        <v>150</v>
      </c>
      <c r="B77" s="89">
        <v>1</v>
      </c>
      <c r="C77" s="90"/>
      <c r="D77" s="90"/>
      <c r="E77" s="90"/>
      <c r="F77" s="90"/>
      <c r="G77" s="92"/>
      <c r="H77" s="93"/>
      <c r="I77" s="176"/>
      <c r="J77" s="89">
        <v>0</v>
      </c>
      <c r="K77" s="90">
        <v>0</v>
      </c>
      <c r="L77" s="90">
        <v>0</v>
      </c>
      <c r="M77" s="90">
        <v>1</v>
      </c>
      <c r="N77" s="90">
        <v>0</v>
      </c>
      <c r="O77" s="92"/>
      <c r="P77" s="93"/>
      <c r="Q77" s="176"/>
      <c r="R77" s="89">
        <v>0</v>
      </c>
      <c r="S77" s="90">
        <v>1</v>
      </c>
      <c r="T77" s="90"/>
      <c r="U77" s="90"/>
      <c r="V77" s="90"/>
      <c r="W77" s="92"/>
      <c r="X77" s="93"/>
      <c r="Y77" s="28"/>
    </row>
    <row r="78" spans="1:25" hidden="1" x14ac:dyDescent="0.25">
      <c r="A78" s="187" t="s">
        <v>156</v>
      </c>
      <c r="B78" s="89"/>
      <c r="C78" s="90"/>
      <c r="D78" s="90"/>
      <c r="E78" s="90"/>
      <c r="F78" s="90"/>
      <c r="G78" s="92"/>
      <c r="H78" s="93"/>
      <c r="I78" s="176"/>
      <c r="J78" s="89"/>
      <c r="K78" s="90"/>
      <c r="L78" s="90"/>
      <c r="M78" s="90"/>
      <c r="N78" s="90"/>
      <c r="O78" s="92"/>
      <c r="P78" s="93"/>
      <c r="Q78" s="176"/>
      <c r="R78" s="89">
        <v>0</v>
      </c>
      <c r="S78" s="90">
        <v>2</v>
      </c>
      <c r="T78" s="90">
        <v>2</v>
      </c>
      <c r="U78" s="90"/>
      <c r="V78" s="90"/>
      <c r="W78" s="92"/>
      <c r="X78" s="93"/>
      <c r="Y78" s="176"/>
    </row>
    <row r="79" spans="1:25" hidden="1" x14ac:dyDescent="0.25">
      <c r="A79" s="187" t="s">
        <v>157</v>
      </c>
      <c r="B79" s="89"/>
      <c r="C79" s="90"/>
      <c r="D79" s="90"/>
      <c r="E79" s="90"/>
      <c r="F79" s="90"/>
      <c r="G79" s="92"/>
      <c r="H79" s="93"/>
      <c r="I79" s="176"/>
      <c r="J79" s="89"/>
      <c r="K79" s="90"/>
      <c r="L79" s="90"/>
      <c r="M79" s="90"/>
      <c r="N79" s="90"/>
      <c r="O79" s="92"/>
      <c r="P79" s="93"/>
      <c r="Q79" s="176"/>
      <c r="R79" s="89">
        <v>0</v>
      </c>
      <c r="S79" s="90">
        <v>1</v>
      </c>
      <c r="T79" s="90">
        <v>1</v>
      </c>
      <c r="U79" s="90"/>
      <c r="V79" s="90"/>
      <c r="W79" s="92"/>
      <c r="X79" s="93"/>
      <c r="Y79" s="176"/>
    </row>
    <row r="80" spans="1:25" hidden="1" x14ac:dyDescent="0.25">
      <c r="A80" s="187" t="s">
        <v>158</v>
      </c>
      <c r="B80" s="89"/>
      <c r="C80" s="90"/>
      <c r="D80" s="90"/>
      <c r="E80" s="90"/>
      <c r="F80" s="90"/>
      <c r="G80" s="92"/>
      <c r="H80" s="93"/>
      <c r="I80" s="176"/>
      <c r="J80" s="89"/>
      <c r="K80" s="90"/>
      <c r="L80" s="90"/>
      <c r="M80" s="90"/>
      <c r="N80" s="90"/>
      <c r="O80" s="92"/>
      <c r="P80" s="93"/>
      <c r="Q80" s="176"/>
      <c r="R80" s="89">
        <v>0</v>
      </c>
      <c r="S80" s="90">
        <v>0</v>
      </c>
      <c r="T80" s="90">
        <v>1</v>
      </c>
      <c r="U80" s="90"/>
      <c r="V80" s="90"/>
      <c r="W80" s="92"/>
      <c r="X80" s="93"/>
      <c r="Y80" s="176"/>
    </row>
    <row r="81" spans="1:25" hidden="1" x14ac:dyDescent="0.25">
      <c r="A81" s="187" t="s">
        <v>151</v>
      </c>
      <c r="B81" s="89">
        <v>0</v>
      </c>
      <c r="C81" s="90"/>
      <c r="D81" s="90"/>
      <c r="E81" s="90"/>
      <c r="F81" s="90"/>
      <c r="G81" s="92"/>
      <c r="H81" s="93"/>
      <c r="I81" s="176"/>
      <c r="J81" s="89">
        <v>0</v>
      </c>
      <c r="K81" s="90">
        <v>0</v>
      </c>
      <c r="L81" s="90">
        <v>0</v>
      </c>
      <c r="M81" s="90">
        <v>0</v>
      </c>
      <c r="N81" s="90">
        <v>0</v>
      </c>
      <c r="O81" s="92"/>
      <c r="P81" s="93"/>
      <c r="Q81" s="176"/>
      <c r="R81" s="89">
        <v>0</v>
      </c>
      <c r="S81" s="90">
        <v>0</v>
      </c>
      <c r="T81" s="90">
        <v>0</v>
      </c>
      <c r="U81" s="90"/>
      <c r="V81" s="90"/>
      <c r="W81" s="92"/>
      <c r="X81" s="93"/>
      <c r="Y81" s="176"/>
    </row>
    <row r="82" spans="1:25" ht="15.75" hidden="1" thickBot="1" x14ac:dyDescent="0.3">
      <c r="A82" s="105" t="s">
        <v>110</v>
      </c>
      <c r="B82" s="153">
        <v>1</v>
      </c>
      <c r="C82" s="154"/>
      <c r="D82" s="154"/>
      <c r="E82" s="154"/>
      <c r="F82" s="154"/>
      <c r="G82" s="72"/>
      <c r="H82" s="78"/>
      <c r="I82" s="178"/>
      <c r="J82" s="153">
        <v>0</v>
      </c>
      <c r="K82" s="154">
        <v>0</v>
      </c>
      <c r="L82" s="154">
        <v>0</v>
      </c>
      <c r="M82" s="154">
        <v>1</v>
      </c>
      <c r="N82" s="154">
        <v>0</v>
      </c>
      <c r="O82" s="72"/>
      <c r="P82" s="78"/>
      <c r="Q82" s="178"/>
      <c r="R82" s="153">
        <v>0</v>
      </c>
      <c r="S82" s="154">
        <v>0</v>
      </c>
      <c r="T82" s="154">
        <v>0</v>
      </c>
      <c r="U82" s="154">
        <v>1</v>
      </c>
      <c r="V82" s="154"/>
      <c r="W82" s="72"/>
      <c r="X82" s="78"/>
      <c r="Y82" s="61"/>
    </row>
    <row r="83" spans="1:25" x14ac:dyDescent="0.25">
      <c r="A83" s="178"/>
      <c r="B83" s="65">
        <f>SUM(B70:B82)</f>
        <v>56</v>
      </c>
      <c r="C83" s="65">
        <f>SUM(C70:C82)</f>
        <v>64</v>
      </c>
      <c r="D83" s="65">
        <f>SUM(D70:D82)</f>
        <v>14</v>
      </c>
      <c r="E83" s="65">
        <f>SUM(E70:E82)</f>
        <v>2</v>
      </c>
      <c r="F83" s="65">
        <f>SUM(F70:F82)</f>
        <v>0</v>
      </c>
      <c r="I83" s="176"/>
      <c r="J83" s="65">
        <f>SUM(J70:J82)</f>
        <v>30</v>
      </c>
      <c r="K83" s="65">
        <f>SUM(K70:K82)</f>
        <v>78</v>
      </c>
      <c r="L83" s="65">
        <f>SUM(L70:L82)</f>
        <v>22</v>
      </c>
      <c r="M83" s="65">
        <f>SUM(M70:M82)</f>
        <v>2</v>
      </c>
      <c r="N83" s="65">
        <f>SUM(N70:N82)</f>
        <v>0</v>
      </c>
      <c r="O83" s="65"/>
      <c r="P83" s="65"/>
      <c r="Q83" s="176"/>
      <c r="R83" s="65">
        <f>SUM(R70:R82)</f>
        <v>37</v>
      </c>
      <c r="S83" s="65">
        <f>SUM(S70:S82)</f>
        <v>60</v>
      </c>
      <c r="T83" s="65">
        <f>SUM(T70:T82)</f>
        <v>24</v>
      </c>
      <c r="U83" s="65">
        <f>SUM(U70:U82)</f>
        <v>3</v>
      </c>
      <c r="V83" s="65">
        <f>SUM(V70:V82)</f>
        <v>0</v>
      </c>
      <c r="W83" s="65"/>
      <c r="X83" s="65"/>
      <c r="Y83" s="28"/>
    </row>
    <row r="84" spans="1:25" x14ac:dyDescent="0.25">
      <c r="I84" s="176"/>
      <c r="J84" s="176"/>
      <c r="K84" s="176"/>
      <c r="L84" s="176"/>
      <c r="M84" s="176"/>
      <c r="N84" s="176"/>
      <c r="O84" s="176"/>
      <c r="P84" s="176"/>
      <c r="Q84" s="176"/>
      <c r="Y84" s="28"/>
    </row>
    <row r="85" spans="1:25" x14ac:dyDescent="0.25">
      <c r="I85" s="176"/>
      <c r="J85" s="176"/>
      <c r="K85" s="176"/>
      <c r="L85" s="176"/>
      <c r="M85" s="176"/>
      <c r="N85" s="176"/>
      <c r="O85" s="176"/>
      <c r="P85" s="176"/>
      <c r="Q85" s="176"/>
    </row>
    <row r="86" spans="1:25" x14ac:dyDescent="0.25">
      <c r="I86" s="176"/>
      <c r="J86" s="176"/>
      <c r="K86" s="176"/>
      <c r="L86" s="176"/>
      <c r="M86" s="176"/>
      <c r="N86" s="176"/>
      <c r="O86" s="176"/>
      <c r="P86" s="176"/>
      <c r="Q86" s="176"/>
    </row>
    <row r="87" spans="1:25" x14ac:dyDescent="0.25">
      <c r="A87" s="87"/>
    </row>
    <row r="88" spans="1:25" x14ac:dyDescent="0.25">
      <c r="A88" s="87"/>
    </row>
    <row r="90" spans="1:25" x14ac:dyDescent="0.25">
      <c r="A90"/>
      <c r="B90"/>
      <c r="C90"/>
      <c r="D90"/>
      <c r="E90"/>
      <c r="F90"/>
      <c r="G90"/>
      <c r="H90"/>
    </row>
    <row r="91" spans="1:25" x14ac:dyDescent="0.25">
      <c r="A91"/>
      <c r="B91"/>
      <c r="C91"/>
      <c r="D91"/>
      <c r="E91"/>
      <c r="F91"/>
      <c r="G91"/>
      <c r="H91"/>
    </row>
    <row r="92" spans="1:25" x14ac:dyDescent="0.25">
      <c r="A92"/>
      <c r="B92"/>
      <c r="C92"/>
      <c r="D92"/>
      <c r="E92"/>
      <c r="F92"/>
      <c r="G92"/>
      <c r="H92"/>
    </row>
    <row r="93" spans="1:25" x14ac:dyDescent="0.25">
      <c r="A93"/>
      <c r="B93"/>
      <c r="C93"/>
      <c r="D93"/>
      <c r="E93"/>
      <c r="F93"/>
      <c r="G93"/>
      <c r="H93"/>
    </row>
    <row r="94" spans="1:25" x14ac:dyDescent="0.25">
      <c r="A94"/>
      <c r="B94"/>
      <c r="C94"/>
      <c r="D94"/>
      <c r="E94"/>
      <c r="F94"/>
      <c r="G94"/>
      <c r="H94"/>
    </row>
    <row r="112" spans="1:8" x14ac:dyDescent="0.25">
      <c r="A112"/>
      <c r="B112" s="65">
        <v>5</v>
      </c>
      <c r="C112" s="65">
        <v>8</v>
      </c>
      <c r="D112" s="65">
        <v>8</v>
      </c>
      <c r="E112"/>
      <c r="F112"/>
      <c r="G112"/>
      <c r="H112"/>
    </row>
    <row r="115" spans="1:8" x14ac:dyDescent="0.25">
      <c r="A115"/>
      <c r="E115"/>
      <c r="F115"/>
      <c r="G115"/>
      <c r="H115"/>
    </row>
  </sheetData>
  <customSheetViews>
    <customSheetView guid="{28CC27B9-3E42-479E-AC50-83F1923619EE}" showPageBreaks="1" fitToPage="1" printArea="1" view="pageBreakPreview">
      <pane xSplit="1" ySplit="2" topLeftCell="B12" activePane="bottomRight" state="frozen"/>
      <selection pane="bottomRight" activeCell="K34" sqref="K34"/>
      <rowBreaks count="1" manualBreakCount="1">
        <brk id="24" max="16383" man="1"/>
      </rowBreaks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showPageBreaks="1" fitToPage="1" printArea="1" view="pageBreakPreview">
      <pane xSplit="1" ySplit="2" topLeftCell="B3" activePane="bottomRight" state="frozen"/>
      <selection pane="bottomRight" activeCell="K23" sqref="K23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98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showPageBreaks="1" fitToPage="1" printArea="1" view="pageBreakPreview">
      <pane xSplit="1" ySplit="2" topLeftCell="B3" activePane="bottomRight" state="frozen"/>
      <selection pane="bottomRight" activeCell="K8" sqref="K8"/>
      <rowBreaks count="1" manualBreakCount="1">
        <brk id="26" max="16383" man="1"/>
      </rowBreaks>
      <pageMargins left="0.19685039370078741" right="0.19685039370078741" top="1.3779527559055118" bottom="1.9685039370078741" header="0.31496062992125984" footer="0.31496062992125984"/>
      <pageSetup paperSize="9" scale="97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showPageBreaks="1" fitToPage="1" printArea="1" view="pageBreakPreview">
      <selection activeCell="AL37" sqref="AL37:AM37"/>
      <rowBreaks count="1" manualBreakCount="1">
        <brk id="27" max="16383" man="1"/>
      </rowBreaks>
      <pageMargins left="0.19685039370078741" right="0.19685039370078741" top="1.3779527559055118" bottom="1.9685039370078741" header="0.31496062992125984" footer="0.31496062992125984"/>
      <pageSetup paperSize="9" scale="30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showPageBreaks="1" fitToPage="1" printArea="1" topLeftCell="A19">
      <selection activeCell="AX16" sqref="AX16"/>
      <rowBreaks count="1" manualBreakCount="1">
        <brk id="25" max="16383" man="1"/>
      </rowBreaks>
      <pageMargins left="0.19685039370078741" right="0.19685039370078741" top="1.3779527559055118" bottom="0.19685039370078741" header="0.31496062992125984" footer="0.31496062992125984"/>
      <pageSetup paperSize="9" scale="82" orientation="landscape" r:id="rId6"/>
      <headerFooter>
        <oddHeader>&amp;L&amp;G&amp;C&amp;"-,Bold"&amp;14Shenfield High School Leadership Overview: 
A2 Headline Figures&amp;R&amp;"-,Bold"&amp;14Year Group: 13
Date: January 2017</oddHeader>
      </headerFooter>
    </customSheetView>
  </customSheetViews>
  <mergeCells count="10">
    <mergeCell ref="R43:X43"/>
    <mergeCell ref="R68:X68"/>
    <mergeCell ref="B26:H26"/>
    <mergeCell ref="J26:P26"/>
    <mergeCell ref="B1:H1"/>
    <mergeCell ref="J1:P1"/>
    <mergeCell ref="B68:H68"/>
    <mergeCell ref="B43:H43"/>
    <mergeCell ref="J43:P43"/>
    <mergeCell ref="J68:P68"/>
  </mergeCells>
  <pageMargins left="0.19685039370078741" right="0.19685039370078741" top="1.3779527559055118" bottom="1.9685039370078741" header="0.31496062992125984" footer="0.31496062992125984"/>
  <pageSetup paperSize="9" scale="64" orientation="portrait" r:id="rId7"/>
  <headerFooter>
    <oddHeader xml:space="preserve">&amp;L&amp;G&amp;R&amp;"-,Bold"&amp;14Year Group: 13
</oddHeader>
    <oddFooter>&amp;C&amp;"-,Bold"&amp;14&amp;A</oddFooter>
  </headerFooter>
  <legacyDrawing r:id="rId8"/>
  <legacyDrawingHF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G1" sqref="G1"/>
    </sheetView>
  </sheetViews>
  <sheetFormatPr defaultRowHeight="15" x14ac:dyDescent="0.25"/>
  <cols>
    <col min="1" max="1" width="10" style="28" bestFit="1" customWidth="1"/>
    <col min="2" max="2" width="11.140625" style="28" bestFit="1" customWidth="1"/>
    <col min="3" max="3" width="14" style="28" customWidth="1"/>
    <col min="4" max="16384" width="9.140625" style="28"/>
  </cols>
  <sheetData>
    <row r="1" spans="1:8" ht="30" x14ac:dyDescent="0.25">
      <c r="A1" s="79" t="s">
        <v>128</v>
      </c>
      <c r="B1" s="79" t="s">
        <v>129</v>
      </c>
      <c r="C1" s="79" t="s">
        <v>130</v>
      </c>
      <c r="D1" s="79" t="s">
        <v>131</v>
      </c>
      <c r="E1" s="80" t="s">
        <v>132</v>
      </c>
      <c r="F1" s="186">
        <v>44501</v>
      </c>
      <c r="G1" s="186" t="s">
        <v>162</v>
      </c>
      <c r="H1" s="186">
        <v>44866</v>
      </c>
    </row>
    <row r="2" spans="1:8" x14ac:dyDescent="0.25">
      <c r="A2" s="81" t="s">
        <v>163</v>
      </c>
      <c r="B2" s="81" t="s">
        <v>164</v>
      </c>
      <c r="C2" s="81" t="s">
        <v>171</v>
      </c>
      <c r="D2" s="81" t="s">
        <v>59</v>
      </c>
      <c r="E2" s="82" t="s">
        <v>138</v>
      </c>
      <c r="F2" s="223" t="s">
        <v>138</v>
      </c>
      <c r="G2" s="224">
        <v>3</v>
      </c>
      <c r="H2" s="224"/>
    </row>
    <row r="3" spans="1:8" x14ac:dyDescent="0.25">
      <c r="A3" s="81" t="s">
        <v>165</v>
      </c>
      <c r="B3" s="81" t="s">
        <v>166</v>
      </c>
      <c r="C3" s="81" t="s">
        <v>171</v>
      </c>
      <c r="D3" s="81" t="s">
        <v>148</v>
      </c>
      <c r="E3" s="82" t="s">
        <v>138</v>
      </c>
      <c r="F3" s="223" t="s">
        <v>138</v>
      </c>
      <c r="G3" s="224">
        <v>3</v>
      </c>
      <c r="H3" s="224"/>
    </row>
    <row r="4" spans="1:8" x14ac:dyDescent="0.25">
      <c r="A4" s="81" t="s">
        <v>167</v>
      </c>
      <c r="B4" s="81" t="s">
        <v>168</v>
      </c>
      <c r="C4" s="81" t="s">
        <v>171</v>
      </c>
      <c r="D4" s="81" t="s">
        <v>59</v>
      </c>
      <c r="E4" s="82" t="s">
        <v>138</v>
      </c>
      <c r="F4" s="223" t="s">
        <v>138</v>
      </c>
      <c r="G4" s="224">
        <v>3</v>
      </c>
      <c r="H4" s="224"/>
    </row>
    <row r="5" spans="1:8" x14ac:dyDescent="0.25">
      <c r="A5" s="81" t="s">
        <v>169</v>
      </c>
      <c r="B5" s="81" t="s">
        <v>170</v>
      </c>
      <c r="C5" s="81" t="s">
        <v>171</v>
      </c>
      <c r="D5" s="81" t="s">
        <v>59</v>
      </c>
      <c r="E5" s="82" t="s">
        <v>106</v>
      </c>
      <c r="F5" s="223" t="s">
        <v>138</v>
      </c>
      <c r="G5" s="224">
        <v>3</v>
      </c>
      <c r="H5" s="224"/>
    </row>
  </sheetData>
  <customSheetViews>
    <customSheetView guid="{28CC27B9-3E42-479E-AC50-83F1923619EE}" fitToPage="1">
      <selection activeCell="H2" sqref="H2"/>
      <pageMargins left="0.19685039370078741" right="0.19685039370078741" top="1.3779527559055118" bottom="1.9685039370078741" header="0.31496062992125984" footer="0.31496062992125984"/>
      <pageSetup paperSize="9" scale="8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>
      <selection activeCell="R20" sqref="R20"/>
      <pageMargins left="0.19685039370078741" right="0.19685039370078741" top="1.3779527559055118" bottom="1.9685039370078741" header="0.31496062992125984" footer="0.31496062992125984"/>
      <pageSetup paperSize="9" scale="8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>
      <selection activeCell="AA26" sqref="AA26"/>
      <pageMargins left="0.19685039370078741" right="0.19685039370078741" top="1.3779527559055118" bottom="1.9685039370078741" header="0.31496062992125984" footer="0.31496062992125984"/>
      <pageSetup paperSize="9" scale="8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>
      <selection activeCell="I17" sqref="I17"/>
      <pageMargins left="0.19685039370078741" right="0.19685039370078741" top="1.3779527559055118" bottom="1.9685039370078741" header="0.31496062992125984" footer="0.31496062992125984"/>
      <pageSetup paperSize="9" scale="8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scale="8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pageMargins left="0.19685039370078741" right="0.19685039370078741" top="1.3779527559055118" bottom="1.9685039370078741" header="0.31496062992125984" footer="0.31496062992125984"/>
  <pageSetup paperSize="9" orientation="portrait" r:id="rId7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HF r:id="rId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workbookViewId="0">
      <selection activeCell="A12" sqref="A12:XFD15"/>
    </sheetView>
  </sheetViews>
  <sheetFormatPr defaultRowHeight="15" x14ac:dyDescent="0.25"/>
  <cols>
    <col min="1" max="1" width="27.7109375" bestFit="1" customWidth="1"/>
    <col min="2" max="2" width="9.5703125" hidden="1" customWidth="1"/>
    <col min="3" max="3" width="9.5703125" style="28" hidden="1" customWidth="1"/>
    <col min="4" max="4" width="9.5703125" style="176" hidden="1" customWidth="1"/>
    <col min="5" max="7" width="9.5703125" style="176" customWidth="1"/>
    <col min="8" max="8" width="9.5703125" style="176" hidden="1" customWidth="1"/>
    <col min="9" max="9" width="9.5703125" style="28" hidden="1" customWidth="1"/>
    <col min="10" max="11" width="9.5703125" style="176" hidden="1" customWidth="1"/>
    <col min="12" max="12" width="9.5703125" hidden="1" customWidth="1"/>
    <col min="13" max="14" width="9.5703125" style="176" hidden="1" customWidth="1"/>
    <col min="15" max="15" width="0" hidden="1" customWidth="1"/>
  </cols>
  <sheetData>
    <row r="1" spans="1:22" ht="39" thickBot="1" x14ac:dyDescent="0.3">
      <c r="A1" s="6" t="s">
        <v>92</v>
      </c>
      <c r="B1" s="294" t="s">
        <v>116</v>
      </c>
      <c r="C1" s="295" t="s">
        <v>133</v>
      </c>
      <c r="D1" s="295" t="s">
        <v>134</v>
      </c>
      <c r="E1" s="295" t="s">
        <v>147</v>
      </c>
      <c r="F1" s="295" t="s">
        <v>161</v>
      </c>
      <c r="G1" s="20" t="s">
        <v>183</v>
      </c>
      <c r="H1" s="20" t="s">
        <v>184</v>
      </c>
      <c r="I1" s="303" t="s">
        <v>117</v>
      </c>
      <c r="J1" s="295" t="s">
        <v>135</v>
      </c>
      <c r="K1" s="295" t="s">
        <v>136</v>
      </c>
      <c r="L1" s="295" t="s">
        <v>152</v>
      </c>
      <c r="M1" s="314" t="s">
        <v>160</v>
      </c>
      <c r="N1" s="20" t="s">
        <v>183</v>
      </c>
      <c r="O1" s="20" t="s">
        <v>185</v>
      </c>
      <c r="T1" s="41"/>
      <c r="U1" s="41"/>
      <c r="V1" s="41"/>
    </row>
    <row r="2" spans="1:22" x14ac:dyDescent="0.25">
      <c r="A2" s="155" t="s">
        <v>20</v>
      </c>
      <c r="B2" s="296">
        <v>6.07</v>
      </c>
      <c r="C2" s="297">
        <v>5.93</v>
      </c>
      <c r="D2" s="297">
        <v>5.61</v>
      </c>
      <c r="E2" s="297">
        <v>6.09</v>
      </c>
      <c r="F2" s="297">
        <v>6.09</v>
      </c>
      <c r="G2" s="48">
        <v>5.8</v>
      </c>
      <c r="H2" s="48"/>
      <c r="I2" s="297">
        <v>6.07</v>
      </c>
      <c r="J2" s="297">
        <v>5.93</v>
      </c>
      <c r="K2" s="304">
        <v>5.61</v>
      </c>
      <c r="L2" s="297">
        <v>6.09</v>
      </c>
      <c r="M2" s="305">
        <v>6.09</v>
      </c>
      <c r="N2" s="52"/>
      <c r="O2" s="50"/>
    </row>
    <row r="3" spans="1:22" x14ac:dyDescent="0.25">
      <c r="A3" s="156" t="s">
        <v>21</v>
      </c>
      <c r="B3" s="298">
        <v>5</v>
      </c>
      <c r="C3" s="299">
        <v>5</v>
      </c>
      <c r="D3" s="299">
        <v>10</v>
      </c>
      <c r="E3" s="299">
        <v>7</v>
      </c>
      <c r="F3" s="299">
        <v>7</v>
      </c>
      <c r="G3" s="94">
        <v>12</v>
      </c>
      <c r="H3" s="94"/>
      <c r="I3" s="299">
        <v>5</v>
      </c>
      <c r="J3" s="299">
        <v>5</v>
      </c>
      <c r="K3" s="306">
        <v>10</v>
      </c>
      <c r="L3" s="299">
        <v>7</v>
      </c>
      <c r="M3" s="307">
        <v>7</v>
      </c>
      <c r="N3" s="94"/>
      <c r="O3" s="159"/>
    </row>
    <row r="4" spans="1:22" x14ac:dyDescent="0.25">
      <c r="A4" s="156" t="s">
        <v>22</v>
      </c>
      <c r="B4" s="298">
        <v>14</v>
      </c>
      <c r="C4" s="299">
        <v>14</v>
      </c>
      <c r="D4" s="299">
        <v>25</v>
      </c>
      <c r="E4" s="299">
        <v>19</v>
      </c>
      <c r="F4" s="299">
        <v>19</v>
      </c>
      <c r="G4" s="94">
        <v>33</v>
      </c>
      <c r="H4" s="94"/>
      <c r="I4" s="299">
        <v>14.3</v>
      </c>
      <c r="J4" s="299">
        <v>14</v>
      </c>
      <c r="K4" s="306">
        <v>25</v>
      </c>
      <c r="L4" s="299">
        <v>19</v>
      </c>
      <c r="M4" s="307">
        <v>19</v>
      </c>
      <c r="N4" s="94"/>
      <c r="O4" s="159"/>
    </row>
    <row r="5" spans="1:22" s="28" customFormat="1" x14ac:dyDescent="0.25">
      <c r="A5" s="156" t="s">
        <v>111</v>
      </c>
      <c r="B5" s="298">
        <v>35.71</v>
      </c>
      <c r="C5" s="299">
        <v>21.43</v>
      </c>
      <c r="D5" s="299">
        <v>32</v>
      </c>
      <c r="E5" s="299">
        <v>15.79</v>
      </c>
      <c r="F5" s="299">
        <v>15.79</v>
      </c>
      <c r="G5" s="94">
        <v>3.03</v>
      </c>
      <c r="H5" s="94"/>
      <c r="I5" s="308" t="s">
        <v>51</v>
      </c>
      <c r="J5" s="308" t="s">
        <v>51</v>
      </c>
      <c r="K5" s="309"/>
      <c r="L5" s="308"/>
      <c r="M5" s="310"/>
      <c r="N5" s="52"/>
      <c r="O5" s="50"/>
    </row>
    <row r="6" spans="1:22" x14ac:dyDescent="0.25">
      <c r="A6" s="156" t="s">
        <v>112</v>
      </c>
      <c r="B6" s="298">
        <v>57.14</v>
      </c>
      <c r="C6" s="299">
        <v>50</v>
      </c>
      <c r="D6" s="299">
        <v>72</v>
      </c>
      <c r="E6" s="299">
        <v>31.58</v>
      </c>
      <c r="F6" s="299">
        <v>52.63</v>
      </c>
      <c r="G6" s="94">
        <v>12.12</v>
      </c>
      <c r="H6" s="94"/>
      <c r="I6" s="308" t="s">
        <v>51</v>
      </c>
      <c r="J6" s="308" t="s">
        <v>51</v>
      </c>
      <c r="K6" s="309"/>
      <c r="L6" s="308"/>
      <c r="M6" s="310"/>
      <c r="N6" s="52"/>
      <c r="O6" s="50"/>
    </row>
    <row r="7" spans="1:22" x14ac:dyDescent="0.25">
      <c r="A7" s="156" t="s">
        <v>113</v>
      </c>
      <c r="B7" s="298">
        <v>100</v>
      </c>
      <c r="C7" s="299">
        <v>78.569999999999993</v>
      </c>
      <c r="D7" s="299">
        <v>92</v>
      </c>
      <c r="E7" s="299">
        <v>52.63</v>
      </c>
      <c r="F7" s="299">
        <v>73.680000000000007</v>
      </c>
      <c r="G7" s="94">
        <v>33.33</v>
      </c>
      <c r="H7" s="94"/>
      <c r="I7" s="308" t="s">
        <v>51</v>
      </c>
      <c r="J7" s="308" t="s">
        <v>51</v>
      </c>
      <c r="K7" s="309"/>
      <c r="L7" s="308"/>
      <c r="M7" s="310"/>
      <c r="N7" s="52"/>
      <c r="O7" s="50"/>
    </row>
    <row r="8" spans="1:22" x14ac:dyDescent="0.25">
      <c r="A8" s="156" t="s">
        <v>114</v>
      </c>
      <c r="B8" s="298">
        <v>100</v>
      </c>
      <c r="C8" s="299">
        <v>100</v>
      </c>
      <c r="D8" s="299">
        <v>100</v>
      </c>
      <c r="E8" s="299">
        <v>89.47</v>
      </c>
      <c r="F8" s="299">
        <v>89.47</v>
      </c>
      <c r="G8" s="94">
        <v>57.58</v>
      </c>
      <c r="H8" s="94"/>
      <c r="I8" s="308" t="s">
        <v>51</v>
      </c>
      <c r="J8" s="308" t="s">
        <v>51</v>
      </c>
      <c r="K8" s="309"/>
      <c r="L8" s="308"/>
      <c r="M8" s="310"/>
      <c r="N8" s="52"/>
      <c r="O8" s="50"/>
    </row>
    <row r="9" spans="1:22" x14ac:dyDescent="0.25">
      <c r="A9" s="156" t="s">
        <v>115</v>
      </c>
      <c r="B9" s="298">
        <v>100</v>
      </c>
      <c r="C9" s="299">
        <v>100</v>
      </c>
      <c r="D9" s="299">
        <v>100</v>
      </c>
      <c r="E9" s="299">
        <v>100</v>
      </c>
      <c r="F9" s="299">
        <v>94.74</v>
      </c>
      <c r="G9" s="94">
        <v>87.88</v>
      </c>
      <c r="H9" s="94"/>
      <c r="I9" s="308" t="s">
        <v>51</v>
      </c>
      <c r="J9" s="308" t="s">
        <v>51</v>
      </c>
      <c r="K9" s="309"/>
      <c r="L9" s="308"/>
      <c r="M9" s="310"/>
      <c r="N9" s="52"/>
      <c r="O9" s="50"/>
    </row>
    <row r="10" spans="1:22" x14ac:dyDescent="0.25">
      <c r="A10" s="156" t="s">
        <v>28</v>
      </c>
      <c r="B10" s="298">
        <v>112</v>
      </c>
      <c r="C10" s="299">
        <v>100</v>
      </c>
      <c r="D10" s="299">
        <v>104</v>
      </c>
      <c r="E10" s="299">
        <v>78.569999999999993</v>
      </c>
      <c r="F10" s="300">
        <v>90</v>
      </c>
      <c r="G10" s="271">
        <v>54.17</v>
      </c>
      <c r="H10" s="271"/>
      <c r="I10" s="299">
        <v>113.8</v>
      </c>
      <c r="J10" s="299">
        <v>100</v>
      </c>
      <c r="K10" s="306">
        <v>101</v>
      </c>
      <c r="L10" s="299">
        <v>78.569999999999993</v>
      </c>
      <c r="M10" s="307">
        <v>90</v>
      </c>
      <c r="N10" s="94"/>
      <c r="O10" s="113"/>
    </row>
    <row r="11" spans="1:22" x14ac:dyDescent="0.25">
      <c r="A11" s="156" t="s">
        <v>29</v>
      </c>
      <c r="B11" s="298">
        <v>40</v>
      </c>
      <c r="C11" s="299">
        <v>35.71</v>
      </c>
      <c r="D11" s="299">
        <v>41.6</v>
      </c>
      <c r="E11" s="299">
        <v>28.95</v>
      </c>
      <c r="F11" s="299">
        <v>33.159999999999997</v>
      </c>
      <c r="G11" s="94">
        <v>19.690000000000001</v>
      </c>
      <c r="H11" s="94"/>
      <c r="I11" s="299">
        <v>39.79</v>
      </c>
      <c r="J11" s="299">
        <v>35.71</v>
      </c>
      <c r="K11" s="306">
        <v>40.4</v>
      </c>
      <c r="L11" s="299">
        <v>28.95</v>
      </c>
      <c r="M11" s="307">
        <v>33.159999999999997</v>
      </c>
      <c r="N11" s="94"/>
      <c r="O11" s="159"/>
    </row>
    <row r="12" spans="1:22" hidden="1" x14ac:dyDescent="0.25">
      <c r="A12" s="156" t="s">
        <v>23</v>
      </c>
      <c r="B12" s="298">
        <v>5</v>
      </c>
      <c r="C12" s="299">
        <v>5</v>
      </c>
      <c r="D12" s="299">
        <v>7</v>
      </c>
      <c r="E12" s="299">
        <v>2</v>
      </c>
      <c r="F12" s="299">
        <v>2</v>
      </c>
      <c r="G12" s="94">
        <v>11</v>
      </c>
      <c r="H12" s="94"/>
      <c r="I12" s="308" t="s">
        <v>51</v>
      </c>
      <c r="J12" s="308" t="s">
        <v>51</v>
      </c>
      <c r="K12" s="309"/>
      <c r="L12" s="308"/>
      <c r="M12" s="310"/>
      <c r="N12" s="52"/>
      <c r="O12" s="50"/>
    </row>
    <row r="13" spans="1:22" hidden="1" x14ac:dyDescent="0.25">
      <c r="A13" s="156" t="s">
        <v>60</v>
      </c>
      <c r="B13" s="298">
        <v>0</v>
      </c>
      <c r="C13" s="299">
        <v>0</v>
      </c>
      <c r="D13" s="299">
        <v>10</v>
      </c>
      <c r="E13" s="299">
        <v>0</v>
      </c>
      <c r="F13" s="299">
        <v>0</v>
      </c>
      <c r="G13" s="94">
        <v>0</v>
      </c>
      <c r="H13" s="94"/>
      <c r="I13" s="308" t="s">
        <v>51</v>
      </c>
      <c r="J13" s="308" t="s">
        <v>51</v>
      </c>
      <c r="K13" s="309"/>
      <c r="L13" s="308"/>
      <c r="M13" s="310"/>
      <c r="N13" s="52"/>
      <c r="O13" s="50"/>
      <c r="P13" s="41"/>
    </row>
    <row r="14" spans="1:22" hidden="1" x14ac:dyDescent="0.25">
      <c r="A14" s="156" t="s">
        <v>30</v>
      </c>
      <c r="B14" s="298">
        <v>32</v>
      </c>
      <c r="C14" s="299">
        <v>32</v>
      </c>
      <c r="D14" s="299">
        <v>49.53</v>
      </c>
      <c r="E14" s="299">
        <v>20</v>
      </c>
      <c r="F14" s="299">
        <v>15</v>
      </c>
      <c r="G14" s="94">
        <v>16.36</v>
      </c>
      <c r="H14" s="94"/>
      <c r="I14" s="308" t="s">
        <v>51</v>
      </c>
      <c r="J14" s="308" t="s">
        <v>51</v>
      </c>
      <c r="K14" s="309"/>
      <c r="L14" s="308"/>
      <c r="M14" s="310"/>
      <c r="N14" s="52"/>
      <c r="O14" s="50"/>
    </row>
    <row r="15" spans="1:22" ht="15.75" hidden="1" thickBot="1" x14ac:dyDescent="0.3">
      <c r="A15" s="157" t="s">
        <v>61</v>
      </c>
      <c r="B15" s="301">
        <v>37.33</v>
      </c>
      <c r="C15" s="302">
        <v>33.340000000000003</v>
      </c>
      <c r="D15" s="302">
        <v>34.67</v>
      </c>
      <c r="E15" s="302">
        <v>26.19</v>
      </c>
      <c r="F15" s="302">
        <v>36</v>
      </c>
      <c r="G15" s="16">
        <v>18.059999999999999</v>
      </c>
      <c r="H15" s="16"/>
      <c r="I15" s="311" t="s">
        <v>51</v>
      </c>
      <c r="J15" s="311" t="s">
        <v>51</v>
      </c>
      <c r="K15" s="312"/>
      <c r="L15" s="311"/>
      <c r="M15" s="313"/>
      <c r="N15" s="30"/>
      <c r="O15" s="101"/>
    </row>
    <row r="16" spans="1:22" x14ac:dyDescent="0.25">
      <c r="D16" s="367" t="s">
        <v>149</v>
      </c>
      <c r="E16" s="367"/>
      <c r="F16" s="367"/>
      <c r="G16" s="367"/>
    </row>
    <row r="17" spans="4:7" x14ac:dyDescent="0.25">
      <c r="D17" s="367"/>
      <c r="E17" s="367"/>
      <c r="F17" s="367"/>
      <c r="G17" s="367"/>
    </row>
    <row r="18" spans="4:7" x14ac:dyDescent="0.25">
      <c r="D18" s="367"/>
      <c r="E18" s="367"/>
      <c r="F18" s="367"/>
      <c r="G18" s="367"/>
    </row>
    <row r="19" spans="4:7" x14ac:dyDescent="0.25">
      <c r="D19" s="367"/>
      <c r="E19" s="367"/>
      <c r="F19" s="367"/>
      <c r="G19" s="367"/>
    </row>
    <row r="20" spans="4:7" x14ac:dyDescent="0.25">
      <c r="D20" s="367"/>
      <c r="E20" s="367"/>
      <c r="F20" s="367"/>
      <c r="G20" s="367"/>
    </row>
    <row r="21" spans="4:7" x14ac:dyDescent="0.25">
      <c r="D21" s="367"/>
      <c r="E21" s="367"/>
      <c r="F21" s="367"/>
      <c r="G21" s="367"/>
    </row>
    <row r="22" spans="4:7" x14ac:dyDescent="0.25">
      <c r="D22" s="367"/>
      <c r="E22" s="367"/>
      <c r="F22" s="367"/>
      <c r="G22" s="367"/>
    </row>
    <row r="23" spans="4:7" x14ac:dyDescent="0.25">
      <c r="D23" s="367"/>
      <c r="E23" s="367"/>
      <c r="F23" s="367"/>
      <c r="G23" s="367"/>
    </row>
    <row r="24" spans="4:7" x14ac:dyDescent="0.25">
      <c r="D24" s="367"/>
      <c r="E24" s="367"/>
      <c r="F24" s="367"/>
      <c r="G24" s="367"/>
    </row>
    <row r="25" spans="4:7" x14ac:dyDescent="0.25">
      <c r="D25" s="367"/>
      <c r="E25" s="367"/>
      <c r="F25" s="367"/>
      <c r="G25" s="367"/>
    </row>
  </sheetData>
  <customSheetViews>
    <customSheetView guid="{28CC27B9-3E42-479E-AC50-83F1923619EE}" fitToPage="1">
      <selection activeCell="B3" sqref="B3"/>
      <pageMargins left="0.19685039370078741" right="0.19685039370078741" top="1.3779527559055118" bottom="1.9685039370078741" header="0.31496062992125984" footer="0.31496062992125984"/>
      <pageSetup paperSize="9" orientation="portrait" r:id="rId1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EE0E015-E8BC-4B00-9383-A541FCE5A270}" fitToPage="1">
      <selection activeCell="D22" sqref="D22"/>
      <pageMargins left="0.19685039370078741" right="0.19685039370078741" top="1.3779527559055118" bottom="1.9685039370078741" header="0.31496062992125984" footer="0.31496062992125984"/>
      <pageSetup paperSize="9" orientation="portrait" r:id="rId2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F22162E4-4441-4AFA-9E81-79054E351D70}" fitToPage="1">
      <selection activeCell="C19" sqref="C19"/>
      <pageMargins left="0.19685039370078741" right="0.19685039370078741" top="1.3779527559055118" bottom="1.9685039370078741" header="0.31496062992125984" footer="0.31496062992125984"/>
      <pageSetup paperSize="9" orientation="portrait" r:id="rId3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E026FF19-E99D-4ACE-BE09-C6CEE797A254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4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093AA078-7106-4A29-A6A4-AB30D3B4B42D}" fitToPage="1" state="hidden">
      <selection activeCell="C2" sqref="C2"/>
      <pageMargins left="0.19685039370078741" right="0.19685039370078741" top="1.3779527559055118" bottom="1.9685039370078741" header="0.31496062992125984" footer="0.31496062992125984"/>
      <pageSetup paperSize="9" orientation="portrait" r:id="rId5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  <customSheetView guid="{6E8A2A01-D595-45D8-B5BE-05B926EF8710}" fitToPage="1">
      <selection activeCell="P34" sqref="P34"/>
      <pageMargins left="0.19685039370078741" right="0.19685039370078741" top="1.3779527559055118" bottom="1.9685039370078741" header="0.31496062992125984" footer="0.31496062992125984"/>
      <pageSetup paperSize="9" orientation="portrait" r:id="rId6"/>
      <headerFooter>
        <oddHeader>&amp;L&amp;G&amp;C&amp;"-,Bold"&amp;14Shenfield High School Leadership Overview: 
A2 Headline Figures&amp;R&amp;"-,Bold"&amp;14Year Group: 13
Date: April 2017</oddHeader>
        <oddFooter>&amp;C&amp;"-,Bold"&amp;14&amp;A</oddFooter>
      </headerFooter>
    </customSheetView>
  </customSheetViews>
  <mergeCells count="1">
    <mergeCell ref="D16:G25"/>
  </mergeCells>
  <pageMargins left="0.19685039370078741" right="0.19685039370078741" top="1.3779527559055118" bottom="1.9685039370078741" header="0.31496062992125984" footer="0.31496062992125984"/>
  <pageSetup paperSize="9" scale="62" orientation="portrait" r:id="rId7"/>
  <headerFooter>
    <oddHeader>&amp;L&amp;G&amp;C&amp;"-,Bold"&amp;14Shenfield High School Leadership Overview: 
A2 Headline Figures&amp;R&amp;"-,Bold"&amp;14Year Group: 13
Date: April 2017</oddHeader>
    <oddFooter>&amp;C&amp;"-,Bold"&amp;14&amp;A</oddFooter>
  </headerFooter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Headlines</vt:lpstr>
      <vt:lpstr>Subject Performance</vt:lpstr>
      <vt:lpstr>Sheet1</vt:lpstr>
      <vt:lpstr>Grade distribution</vt:lpstr>
      <vt:lpstr>GCSE Re-sits</vt:lpstr>
      <vt:lpstr>Disadvantaged (for exam use)</vt:lpstr>
      <vt:lpstr>'Grade distribution'!Print_Area</vt:lpstr>
      <vt:lpstr>Headlines!Print_Area</vt:lpstr>
      <vt:lpstr>'Subject Performance'!Print_Area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L.Davis</dc:creator>
  <cp:lastModifiedBy>C.Watson</cp:lastModifiedBy>
  <cp:lastPrinted>2023-04-22T11:38:30Z</cp:lastPrinted>
  <dcterms:created xsi:type="dcterms:W3CDTF">2013-04-25T07:28:57Z</dcterms:created>
  <dcterms:modified xsi:type="dcterms:W3CDTF">2023-04-24T12:35:52Z</dcterms:modified>
</cp:coreProperties>
</file>